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VIOLENCIA MUJER\2026\2º Trimestre - Violencia Sexual\Publicar\"/>
    </mc:Choice>
  </mc:AlternateContent>
  <xr:revisionPtr revIDLastSave="0" documentId="13_ncr:1_{4BA9B7E0-93DB-4FBD-85C3-18A62FEC3B7B}" xr6:coauthVersionLast="47" xr6:coauthVersionMax="47" xr10:uidLastSave="{00000000-0000-0000-0000-000000000000}"/>
  <bookViews>
    <workbookView xWindow="-120" yWindow="-120" windowWidth="29040" windowHeight="15840" tabRatio="900" xr2:uid="{00000000-000D-0000-FFFF-FFFF00000000}"/>
  </bookViews>
  <sheets>
    <sheet name="Inicio" sheetId="1" r:id="rId1"/>
    <sheet name="Denuncias" sheetId="2" r:id="rId2"/>
    <sheet name="Renuncias" sheetId="3" r:id="rId3"/>
    <sheet name="Víctimas" sheetId="4" r:id="rId4"/>
    <sheet name="Movimiento" sheetId="18" r:id="rId5"/>
    <sheet name="Delitos" sheetId="16" r:id="rId6"/>
    <sheet name="Órdenes y Medidas" sheetId="5" r:id="rId7"/>
    <sheet name="Personas Enjuiciadas" sheetId="6" r:id="rId8"/>
    <sheet name="Terminación" sheetId="17" r:id="rId9"/>
    <sheet name="Penal_Movimientos_TSJ" sheetId="20" r:id="rId10"/>
    <sheet name="Jdos Penal_Personas Enjuiciadas" sheetId="7" r:id="rId11"/>
    <sheet name="Jdos Penal_Sentencias" sheetId="8" r:id="rId12"/>
    <sheet name="Jdos Guardia_Asuntos" sheetId="11" r:id="rId13"/>
    <sheet name="Jdos Guardia_Órdenes Protección" sheetId="12" r:id="rId14"/>
    <sheet name="Audiencias_Pers Enjuiciadas" sheetId="13" r:id="rId15"/>
    <sheet name="Audiencias_Sentencias" sheetId="1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8" i="13" l="1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H28" i="8"/>
  <c r="G28" i="8"/>
  <c r="H29" i="17" l="1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AA29" i="18" l="1"/>
  <c r="AX29" i="18"/>
  <c r="K20" i="17"/>
  <c r="K19" i="17"/>
  <c r="J29" i="17" l="1"/>
  <c r="K27" i="17"/>
  <c r="K15" i="17"/>
  <c r="K23" i="17"/>
  <c r="C29" i="17"/>
  <c r="K18" i="17"/>
  <c r="K17" i="17"/>
  <c r="E29" i="17"/>
  <c r="F29" i="17"/>
  <c r="K14" i="17"/>
  <c r="K22" i="17"/>
  <c r="K26" i="17"/>
  <c r="K25" i="17"/>
  <c r="G29" i="17"/>
  <c r="K16" i="17"/>
  <c r="K24" i="17"/>
  <c r="I29" i="17"/>
  <c r="K13" i="17"/>
  <c r="K21" i="17"/>
  <c r="K28" i="17"/>
  <c r="K12" i="17"/>
  <c r="D29" i="17"/>
  <c r="K29" i="17" l="1"/>
  <c r="G28" i="16" l="1"/>
  <c r="C28" i="16"/>
  <c r="E28" i="16"/>
  <c r="D28" i="16"/>
  <c r="F28" i="16"/>
  <c r="H28" i="16"/>
  <c r="J28" i="2" l="1"/>
  <c r="G28" i="2"/>
  <c r="F28" i="2"/>
  <c r="E28" i="2"/>
  <c r="D28" i="2"/>
  <c r="I28" i="2"/>
  <c r="H28" i="2"/>
  <c r="N28" i="15" l="1"/>
  <c r="N27" i="15"/>
  <c r="M27" i="15"/>
  <c r="N26" i="15"/>
  <c r="N25" i="15"/>
  <c r="N24" i="15"/>
  <c r="N23" i="15"/>
  <c r="N22" i="15"/>
  <c r="N21" i="15"/>
  <c r="N20" i="15"/>
  <c r="N19" i="15"/>
  <c r="M28" i="15" l="1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K27" i="15" s="1"/>
  <c r="L28" i="15"/>
  <c r="N12" i="15"/>
  <c r="N13" i="15"/>
  <c r="N14" i="15"/>
  <c r="N15" i="15"/>
  <c r="N16" i="15"/>
  <c r="N17" i="15"/>
  <c r="N18" i="15"/>
  <c r="G29" i="15"/>
  <c r="C29" i="15"/>
  <c r="K23" i="15" l="1"/>
  <c r="K19" i="15"/>
  <c r="K15" i="15"/>
  <c r="K13" i="15"/>
  <c r="K21" i="15"/>
  <c r="E29" i="15"/>
  <c r="M29" i="15"/>
  <c r="K20" i="15"/>
  <c r="K28" i="15"/>
  <c r="N29" i="15"/>
  <c r="F29" i="15"/>
  <c r="K14" i="15"/>
  <c r="K22" i="15"/>
  <c r="H29" i="15"/>
  <c r="K17" i="15"/>
  <c r="K25" i="15"/>
  <c r="K16" i="15"/>
  <c r="K24" i="15"/>
  <c r="I29" i="15"/>
  <c r="J29" i="15"/>
  <c r="D29" i="15"/>
  <c r="K18" i="15"/>
  <c r="K26" i="15"/>
  <c r="G33" i="11"/>
  <c r="F33" i="11" l="1"/>
  <c r="L29" i="15"/>
  <c r="K12" i="15"/>
  <c r="K29" i="15" s="1"/>
  <c r="C33" i="12"/>
  <c r="H33" i="11"/>
  <c r="E33" i="11"/>
  <c r="D33" i="11"/>
  <c r="C33" i="11"/>
  <c r="E33" i="12"/>
  <c r="D33" i="12"/>
  <c r="C27" i="8" l="1"/>
  <c r="C24" i="8"/>
  <c r="C16" i="8"/>
  <c r="C14" i="8" l="1"/>
  <c r="C22" i="8"/>
  <c r="C18" i="8"/>
  <c r="C26" i="8"/>
  <c r="C19" i="8"/>
  <c r="C12" i="8"/>
  <c r="C20" i="8"/>
  <c r="C15" i="8"/>
  <c r="C23" i="8"/>
  <c r="F28" i="8"/>
  <c r="C13" i="8"/>
  <c r="C21" i="8"/>
  <c r="C11" i="8"/>
  <c r="E28" i="8"/>
  <c r="C17" i="8"/>
  <c r="C25" i="8"/>
  <c r="D28" i="8"/>
  <c r="C28" i="8" l="1"/>
  <c r="C28" i="6" l="1"/>
  <c r="G28" i="6"/>
  <c r="F28" i="6"/>
  <c r="E28" i="6"/>
  <c r="D28" i="6"/>
  <c r="C28" i="3" l="1"/>
  <c r="C28" i="2"/>
  <c r="D28" i="3"/>
  <c r="C28" i="5"/>
  <c r="C28" i="4"/>
  <c r="F28" i="5"/>
  <c r="E28" i="4"/>
  <c r="E28" i="5"/>
  <c r="E28" i="3"/>
  <c r="D28" i="4"/>
  <c r="D28" i="5"/>
  <c r="F12" i="3" l="1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11" i="3"/>
</calcChain>
</file>

<file path=xl/sharedStrings.xml><?xml version="1.0" encoding="utf-8"?>
<sst xmlns="http://schemas.openxmlformats.org/spreadsheetml/2006/main" count="478" uniqueCount="133">
  <si>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</si>
  <si>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</si>
  <si>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</si>
  <si>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</si>
  <si>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</si>
  <si>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</si>
  <si>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</si>
  <si>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</si>
  <si>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</si>
  <si>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</si>
  <si>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</si>
  <si>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</si>
  <si>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</si>
  <si>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</si>
  <si>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</si>
  <si>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</si>
  <si>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</si>
  <si>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</si>
  <si>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>Denuncias 
recibidas</t>
  </si>
  <si>
    <t>Presentada directamente por familiares</t>
  </si>
  <si>
    <t xml:space="preserve">Atestados policiales </t>
  </si>
  <si>
    <t>Parte de lesiones recibido directamente en el juzgado</t>
  </si>
  <si>
    <t>Servicios asistencia-Terceros  en general</t>
  </si>
  <si>
    <t>con denuncia victima</t>
  </si>
  <si>
    <t>con denuncia familiar</t>
  </si>
  <si>
    <t>por intervención directa policial</t>
  </si>
  <si>
    <t>Presentada directamente por victima en el juzgado</t>
  </si>
  <si>
    <t>Casos en los que la victima  se acoge a la dispensa a la obligación de declarar como testigo</t>
  </si>
  <si>
    <t>Renuncias por españolas</t>
  </si>
  <si>
    <t>Renuncias por extranjeras</t>
  </si>
  <si>
    <t>Ratio Casos en los que la victima  se acoge a la dispensa a la obligación de declarar como testigo sobre denuncias</t>
  </si>
  <si>
    <t>Total</t>
  </si>
  <si>
    <t>Por españolas</t>
  </si>
  <si>
    <t>Por extranjeras</t>
  </si>
  <si>
    <t>Víctimas
Españolas</t>
  </si>
  <si>
    <t>Víctimas 
Extranjeras</t>
  </si>
  <si>
    <t>Incoadas</t>
  </si>
  <si>
    <t>Inadmitidas</t>
  </si>
  <si>
    <t>Adoptadas</t>
  </si>
  <si>
    <t>Denegadas</t>
  </si>
  <si>
    <t>Número</t>
  </si>
  <si>
    <t>Absuelto
Español</t>
  </si>
  <si>
    <t>Absuelto Extranjero</t>
  </si>
  <si>
    <t>Numero</t>
  </si>
  <si>
    <t>Condenado Español</t>
  </si>
  <si>
    <t>Condenado Extranjero</t>
  </si>
  <si>
    <t>Absuelto 
Español</t>
  </si>
  <si>
    <t>Absuelto 
Extranjero</t>
  </si>
  <si>
    <t>Condenado
Español</t>
  </si>
  <si>
    <t>Condenado
Extranjero</t>
  </si>
  <si>
    <t>Absuelto
Extranjero</t>
  </si>
  <si>
    <t>Total 
Condenatorias</t>
  </si>
  <si>
    <t>Previa 
Conformidad</t>
  </si>
  <si>
    <t>Restantes 
Condenatorias</t>
  </si>
  <si>
    <t>Absolutorias</t>
  </si>
  <si>
    <t>Con medidas</t>
  </si>
  <si>
    <t>Sin medidas</t>
  </si>
  <si>
    <t>Pendientes 
final trimestre</t>
  </si>
  <si>
    <t>Asuntos
 ingresados</t>
  </si>
  <si>
    <t>De O.P.</t>
  </si>
  <si>
    <t>De Resto</t>
  </si>
  <si>
    <t>Total 
Órdenes Protección</t>
  </si>
  <si>
    <t>Acordadas</t>
  </si>
  <si>
    <t>Varones</t>
  </si>
  <si>
    <t>Mujeres</t>
  </si>
  <si>
    <t>Condenada
Española</t>
  </si>
  <si>
    <t>Absuelta
Española</t>
  </si>
  <si>
    <t>Condenada
Extranjera</t>
  </si>
  <si>
    <t>Absuelta
Extranjera</t>
  </si>
  <si>
    <t>Sumarios</t>
  </si>
  <si>
    <t>Procd.
Abreviados</t>
  </si>
  <si>
    <t>Procd.
Jurado</t>
  </si>
  <si>
    <t>Sentencias Condenatorias</t>
  </si>
  <si>
    <t>Sentencias Absolutorias</t>
  </si>
  <si>
    <t>Total Sentencias</t>
  </si>
  <si>
    <t xml:space="preserve">  Denuncias</t>
  </si>
  <si>
    <t xml:space="preserve">  Renuncias</t>
  </si>
  <si>
    <t xml:space="preserve">  Víctimas</t>
  </si>
  <si>
    <t xml:space="preserve">  Órdenes y Medidas</t>
  </si>
  <si>
    <t xml:space="preserve">  Personas Enjuiciadas</t>
  </si>
  <si>
    <t>Mujeres víctimas de violencia Sexual</t>
  </si>
  <si>
    <t xml:space="preserve">  Delitos</t>
  </si>
  <si>
    <t>RESUMEN GENERAL POR TIPO DE DELITOS INGRESADOS</t>
  </si>
  <si>
    <t>Contra la Libertad e indemnidad sexuales no VG</t>
  </si>
  <si>
    <t>Mutilación Genital</t>
  </si>
  <si>
    <t>Matrimonio Forzado</t>
  </si>
  <si>
    <t>Acoso con connotación sexual</t>
  </si>
  <si>
    <t>Trata para la explotación sexual</t>
  </si>
  <si>
    <t>Por Sentencia</t>
  </si>
  <si>
    <t>Por Sobreseimiento</t>
  </si>
  <si>
    <t>Elevación al órgano competente</t>
  </si>
  <si>
    <t>Absolutoria</t>
  </si>
  <si>
    <t>Condenatoria</t>
  </si>
  <si>
    <t>Libre</t>
  </si>
  <si>
    <t>Provisional</t>
  </si>
  <si>
    <t>sentencias y autos resto</t>
  </si>
  <si>
    <t>incidentes 241</t>
  </si>
  <si>
    <t>ASUNTOS PENALES. Por tipos de procesos</t>
  </si>
  <si>
    <t>Diligencias Urgentes</t>
  </si>
  <si>
    <t>Diligencias previas</t>
  </si>
  <si>
    <t>Procedimientos abreviados</t>
  </si>
  <si>
    <t>Juicios sobre Delitos Leves</t>
  </si>
  <si>
    <t>Procesos por Aceptación de Decreto</t>
  </si>
  <si>
    <t>Ley Orgánica 5/95 Jurado</t>
  </si>
  <si>
    <t>Ingresados Directamente</t>
  </si>
  <si>
    <t>Ingresados procedentes de otros órganos</t>
  </si>
  <si>
    <t>Reabiertos</t>
  </si>
  <si>
    <t>Resueltos</t>
  </si>
  <si>
    <t>Pendientes al finalizar</t>
  </si>
  <si>
    <t xml:space="preserve">  Movimiento de Asuntos</t>
  </si>
  <si>
    <t>SECCIONES DE VIOLENCIA SOBRE LA MUJER DEL TRIBUNAL DE INSTANCIA</t>
  </si>
  <si>
    <t xml:space="preserve">  Forma de Terinación Procedimientos Violencia Sexual</t>
  </si>
  <si>
    <t>Secc. de lo Penal del T.I. / Procesos de Violencia Sexual / Personas Enjuiciadas</t>
  </si>
  <si>
    <t>Secc. de lo Penal del T.I. / Procesos de Violencia Sexual / Sentencias</t>
  </si>
  <si>
    <t>Audiencia Provincial / Procesos de Violencia Sexual / Sentencias</t>
  </si>
  <si>
    <t>Secciones del T.I. en funciones de Guardia / Procesos de Violencia Sexual</t>
  </si>
  <si>
    <t>Secciones del T.I. en funciones de Guardia / Procesos de Violencia Sexual / Órdenes de Protección</t>
  </si>
  <si>
    <t>Otras formas de terminación</t>
  </si>
  <si>
    <t>2º trimestre 2026</t>
  </si>
  <si>
    <t>Secc.del T.I. Guardia</t>
  </si>
  <si>
    <t>Otras Secc. VM del T.I.</t>
  </si>
  <si>
    <t>2º Trimestre de 2026</t>
  </si>
  <si>
    <t>Asuntos Total</t>
  </si>
  <si>
    <t>Procedimientos 
Abreviados</t>
  </si>
  <si>
    <t>Diligencias
Urgentes</t>
  </si>
  <si>
    <t>2º Trimestre 2026</t>
  </si>
  <si>
    <t>Secc. de lo Penal del T.I. / Procesos de Violencia Sexual / Movimiento de Asuntos</t>
  </si>
  <si>
    <t>Absuelto Español</t>
  </si>
  <si>
    <t>Archivo Definitivo</t>
  </si>
  <si>
    <t>Por Otras causas</t>
  </si>
  <si>
    <t>Remitidas
 a la Secc. V.S.M del T.I.</t>
  </si>
  <si>
    <t>TOTAL</t>
  </si>
  <si>
    <t>Audiencia Provincial / Procesos de Violencia Sexual / Personas Enjuiciadas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</si>
</sst>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0"/>
      <name val="Arial"/>
      <family val="2"/>
    </font>
    <font>
      <b/>
      <sz val="11"/>
      <color rgb="FF4F81BD"/>
      <name val="Verdana"/>
      <family val="2"/>
    </font>
    <font>
      <sz val="11"/>
      <color theme="1"/>
      <name val="Verdana"/>
      <family val="2"/>
    </font>
    <font>
      <b/>
      <sz val="11"/>
      <color indexed="18"/>
      <name val="Verdana"/>
      <family val="2"/>
    </font>
    <font>
      <b/>
      <sz val="9"/>
      <name val="Verdana"/>
      <family val="2"/>
    </font>
    <font>
      <b/>
      <sz val="11"/>
      <color rgb="FFFFFFFF"/>
      <name val="Verdana"/>
      <family val="2"/>
    </font>
    <font>
      <b/>
      <sz val="11"/>
      <color theme="1"/>
      <name val="Verdana"/>
      <family val="2"/>
    </font>
    <font>
      <b/>
      <sz val="10"/>
      <color rgb="FF4F81BD"/>
      <name val="Verdana"/>
      <family val="2"/>
    </font>
    <font>
      <b/>
      <sz val="10"/>
      <color theme="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4" tint="0.79995117038483843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4" tint="0.79995117038483843"/>
      </top>
      <bottom style="medium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4" tint="0.79995117038483843"/>
      </bottom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1" fillId="0" borderId="0"/>
  </cellStyleXfs>
  <cellXfs count="73">
    <xf numFmtId="0" fontId="0" fillId="0" borderId="0" xfId="0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2" borderId="0" xfId="1" applyFont="1" applyFill="1" applyAlignment="1">
      <alignment horizontal="left" vertical="center"/>
    </xf>
    <xf numFmtId="0" fontId="0" fillId="2" borderId="0" xfId="0" applyFill="1"/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3" fontId="8" fillId="0" borderId="2" xfId="0" applyNumberFormat="1" applyFont="1" applyBorder="1" applyAlignment="1">
      <alignment horizontal="right" vertical="center"/>
    </xf>
    <xf numFmtId="3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2"/>
    <xf numFmtId="0" fontId="3" fillId="0" borderId="0" xfId="1" applyAlignment="1">
      <alignment vertical="center"/>
    </xf>
    <xf numFmtId="0" fontId="3" fillId="0" borderId="0" xfId="1"/>
    <xf numFmtId="3" fontId="0" fillId="0" borderId="0" xfId="0" applyNumberFormat="1"/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horizontal="right" vertical="center"/>
    </xf>
    <xf numFmtId="16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3" fontId="1" fillId="0" borderId="2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vertical="center"/>
    </xf>
    <xf numFmtId="0" fontId="4" fillId="5" borderId="1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7" fillId="7" borderId="23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5" borderId="24" xfId="0" applyFont="1" applyFill="1" applyBorder="1" applyAlignment="1" applyProtection="1">
      <alignment horizontal="center" vertical="center" wrapText="1"/>
      <protection locked="0"/>
    </xf>
    <xf numFmtId="3" fontId="12" fillId="0" borderId="2" xfId="0" applyNumberFormat="1" applyFont="1" applyBorder="1" applyAlignment="1">
      <alignment horizontal="right" vertical="center"/>
    </xf>
    <xf numFmtId="0" fontId="1" fillId="0" borderId="0" xfId="3"/>
    <xf numFmtId="0" fontId="13" fillId="7" borderId="29" xfId="3" applyFont="1" applyFill="1" applyBorder="1" applyAlignment="1">
      <alignment horizontal="center" vertical="center" wrapText="1"/>
    </xf>
    <xf numFmtId="0" fontId="13" fillId="7" borderId="30" xfId="3" applyFont="1" applyFill="1" applyBorder="1" applyAlignment="1">
      <alignment horizontal="center" vertical="center" wrapText="1"/>
    </xf>
    <xf numFmtId="0" fontId="14" fillId="0" borderId="1" xfId="3" applyFont="1" applyBorder="1" applyAlignment="1" applyProtection="1">
      <alignment horizontal="left" vertical="center" wrapText="1"/>
      <protection locked="0"/>
    </xf>
    <xf numFmtId="0" fontId="12" fillId="0" borderId="0" xfId="3" applyFont="1"/>
    <xf numFmtId="0" fontId="14" fillId="0" borderId="2" xfId="3" applyFont="1" applyBorder="1" applyAlignment="1" applyProtection="1">
      <alignment horizontal="left" vertical="center" wrapText="1"/>
      <protection locked="0"/>
    </xf>
    <xf numFmtId="0" fontId="14" fillId="0" borderId="3" xfId="3" applyFont="1" applyBorder="1" applyAlignment="1" applyProtection="1">
      <alignment horizontal="left" vertical="center" wrapText="1"/>
      <protection locked="0"/>
    </xf>
    <xf numFmtId="0" fontId="14" fillId="0" borderId="0" xfId="3" applyFont="1" applyAlignment="1" applyProtection="1">
      <alignment horizontal="left" vertical="center" wrapText="1"/>
      <protection locked="0"/>
    </xf>
    <xf numFmtId="3" fontId="12" fillId="0" borderId="2" xfId="0" applyNumberFormat="1" applyFont="1" applyBorder="1" applyAlignment="1">
      <alignment vertical="center"/>
    </xf>
    <xf numFmtId="3" fontId="12" fillId="0" borderId="22" xfId="0" applyNumberFormat="1" applyFont="1" applyBorder="1" applyAlignment="1">
      <alignment vertical="center"/>
    </xf>
    <xf numFmtId="0" fontId="9" fillId="0" borderId="0" xfId="2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4" fillId="5" borderId="12" xfId="0" applyFont="1" applyFill="1" applyBorder="1" applyAlignment="1" applyProtection="1">
      <alignment horizontal="center" vertical="center" wrapText="1"/>
      <protection locked="0"/>
    </xf>
    <xf numFmtId="0" fontId="4" fillId="5" borderId="13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7" fillId="5" borderId="9" xfId="0" applyFont="1" applyFill="1" applyBorder="1" applyAlignment="1" applyProtection="1">
      <alignment horizontal="center" vertical="center" wrapText="1"/>
      <protection locked="0"/>
    </xf>
    <xf numFmtId="0" fontId="7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 applyProtection="1">
      <alignment horizontal="center" vertical="center" wrapText="1"/>
      <protection locked="0"/>
    </xf>
    <xf numFmtId="0" fontId="4" fillId="5" borderId="15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center" wrapText="1"/>
      <protection locked="0"/>
    </xf>
    <xf numFmtId="0" fontId="5" fillId="4" borderId="18" xfId="0" applyFont="1" applyFill="1" applyBorder="1" applyAlignment="1" applyProtection="1">
      <alignment horizontal="center" vertical="center" wrapText="1"/>
      <protection locked="0"/>
    </xf>
    <xf numFmtId="0" fontId="4" fillId="5" borderId="16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 applyProtection="1">
      <alignment horizontal="center" vertical="center" wrapText="1"/>
      <protection locked="0"/>
    </xf>
    <xf numFmtId="0" fontId="4" fillId="5" borderId="27" xfId="0" applyFont="1" applyFill="1" applyBorder="1" applyAlignment="1" applyProtection="1">
      <alignment horizontal="center" vertical="center" wrapText="1"/>
      <protection locked="0"/>
    </xf>
    <xf numFmtId="0" fontId="7" fillId="7" borderId="23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28" xfId="3" applyFont="1" applyFill="1" applyBorder="1" applyAlignment="1">
      <alignment horizontal="center" vertical="center" wrapText="1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0" fontId="5" fillId="6" borderId="25" xfId="0" applyFont="1" applyFill="1" applyBorder="1" applyAlignment="1" applyProtection="1">
      <alignment horizontal="center" vertical="center" wrapText="1"/>
      <protection locked="0"/>
    </xf>
    <xf numFmtId="0" fontId="5" fillId="6" borderId="19" xfId="0" applyFont="1" applyFill="1" applyBorder="1" applyAlignment="1" applyProtection="1">
      <alignment horizontal="center" vertical="center" wrapText="1"/>
      <protection locked="0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4" fillId="5" borderId="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4" fillId="5" borderId="20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21" xfId="0" applyFont="1" applyFill="1" applyBorder="1" applyAlignment="1" applyProtection="1">
      <alignment horizontal="center" vertical="center" wrapText="1"/>
      <protection locked="0"/>
    </xf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FA82B6DA-CA51-4CDF-9365-417771E5D0DA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0</xdr:row>
      <xdr:rowOff>130175</xdr:rowOff>
    </xdr:from>
    <xdr:to>
      <xdr:col>16</xdr:col>
      <xdr:colOff>371475</xdr:colOff>
      <xdr:row>9</xdr:row>
      <xdr:rowOff>161925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1125" y="130175"/>
          <a:ext cx="15033625" cy="15748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ANEXO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- PROCEDIMIENTOS DE VIO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LENCIA SEXUAL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171450</xdr:colOff>
      <xdr:row>10</xdr:row>
      <xdr:rowOff>57150</xdr:rowOff>
    </xdr:from>
    <xdr:to>
      <xdr:col>16</xdr:col>
      <xdr:colOff>314325</xdr:colOff>
      <xdr:row>12</xdr:row>
      <xdr:rowOff>123825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1450" y="1676400"/>
          <a:ext cx="135636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 de 2026</a:t>
          </a:r>
        </a:p>
      </xdr:txBody>
    </xdr:sp>
    <xdr:clientData/>
  </xdr:twoCellAnchor>
  <xdr:twoCellAnchor editAs="oneCell">
    <xdr:from>
      <xdr:col>0</xdr:col>
      <xdr:colOff>214465</xdr:colOff>
      <xdr:row>1</xdr:row>
      <xdr:rowOff>28574</xdr:rowOff>
    </xdr:from>
    <xdr:to>
      <xdr:col>1</xdr:col>
      <xdr:colOff>476795</xdr:colOff>
      <xdr:row>9</xdr:row>
      <xdr:rowOff>19050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14465" y="190499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0</xdr:row>
      <xdr:rowOff>123825</xdr:rowOff>
    </xdr:from>
    <xdr:to>
      <xdr:col>11</xdr:col>
      <xdr:colOff>828675</xdr:colOff>
      <xdr:row>3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697075" y="123825"/>
          <a:ext cx="695325" cy="4476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2</xdr:colOff>
      <xdr:row>1</xdr:row>
      <xdr:rowOff>0</xdr:rowOff>
    </xdr:from>
    <xdr:to>
      <xdr:col>9</xdr:col>
      <xdr:colOff>1266826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38202" y="0"/>
          <a:ext cx="12658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9</xdr:col>
      <xdr:colOff>1285876</xdr:colOff>
      <xdr:row>6</xdr:row>
      <xdr:rowOff>152400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38200" y="485775"/>
          <a:ext cx="12677776" cy="4762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ctr"/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 PRESENTADAS</a:t>
          </a:r>
          <a:endParaRPr lang="es-ES" sz="14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28576</xdr:rowOff>
    </xdr:from>
    <xdr:to>
      <xdr:col>9</xdr:col>
      <xdr:colOff>542925</xdr:colOff>
      <xdr:row>6</xdr:row>
      <xdr:rowOff>257176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66750" y="676276"/>
          <a:ext cx="12677775" cy="5524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RENUNCIAS (La victima se acoge a la dispensa a la  obligacion de declarar como testigo, Art. 416 L.E.CRIM)          </a:t>
          </a:r>
        </a:p>
      </xdr:txBody>
    </xdr:sp>
    <xdr:clientData/>
  </xdr:twoCellAnchor>
  <xdr:twoCellAnchor>
    <xdr:from>
      <xdr:col>10</xdr:col>
      <xdr:colOff>228600</xdr:colOff>
      <xdr:row>0</xdr:row>
      <xdr:rowOff>152400</xdr:rowOff>
    </xdr:from>
    <xdr:to>
      <xdr:col>11</xdr:col>
      <xdr:colOff>19050</xdr:colOff>
      <xdr:row>4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601825" y="152400"/>
          <a:ext cx="695325" cy="4953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9</xdr:col>
      <xdr:colOff>514349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38200" y="0"/>
          <a:ext cx="12658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438150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61976" y="161925"/>
          <a:ext cx="12658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4</xdr:row>
      <xdr:rowOff>0</xdr:rowOff>
    </xdr:from>
    <xdr:to>
      <xdr:col>10</xdr:col>
      <xdr:colOff>419099</xdr:colOff>
      <xdr:row>6</xdr:row>
      <xdr:rowOff>66676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85800" y="647700"/>
          <a:ext cx="12611099" cy="390526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MUJERES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QUE APARECEN COMO VÍCTIMAS EN LAS DENUNCIAS PRESENTADAS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</a:t>
          </a:r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695325</xdr:colOff>
      <xdr:row>5</xdr:row>
      <xdr:rowOff>9525</xdr:rowOff>
    </xdr:to>
    <xdr:sp macro="" textlink="">
      <xdr:nvSpPr>
        <xdr:cNvPr id="2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870FAC-6D7C-4598-831E-ADF2A9A6F0AD}"/>
            </a:ext>
          </a:extLst>
        </xdr:cNvPr>
        <xdr:cNvSpPr/>
      </xdr:nvSpPr>
      <xdr:spPr>
        <a:xfrm>
          <a:off x="14039850" y="323850"/>
          <a:ext cx="695325" cy="4953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657225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131338F9-5E12-40A6-A71D-1AE291833B91}"/>
            </a:ext>
          </a:extLst>
        </xdr:cNvPr>
        <xdr:cNvSpPr/>
      </xdr:nvSpPr>
      <xdr:spPr>
        <a:xfrm>
          <a:off x="657225" y="161925"/>
          <a:ext cx="112109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672268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9789A53C-3E0D-4840-824B-220D542B0537}"/>
            </a:ext>
          </a:extLst>
        </xdr:cNvPr>
        <xdr:cNvSpPr/>
      </xdr:nvSpPr>
      <xdr:spPr>
        <a:xfrm>
          <a:off x="666751" y="676275"/>
          <a:ext cx="1121644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13</xdr:col>
      <xdr:colOff>304801</xdr:colOff>
      <xdr:row>1</xdr:row>
      <xdr:rowOff>95250</xdr:rowOff>
    </xdr:from>
    <xdr:to>
      <xdr:col>13</xdr:col>
      <xdr:colOff>1000125</xdr:colOff>
      <xdr:row>4</xdr:row>
      <xdr:rowOff>152400</xdr:rowOff>
    </xdr:to>
    <xdr:sp macro="" textlink="">
      <xdr:nvSpPr>
        <xdr:cNvPr id="4" name="1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AE627-195C-49C5-8C02-3622B5E22B4C}"/>
            </a:ext>
          </a:extLst>
        </xdr:cNvPr>
        <xdr:cNvSpPr/>
      </xdr:nvSpPr>
      <xdr:spPr>
        <a:xfrm>
          <a:off x="14354176" y="257175"/>
          <a:ext cx="695324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8</xdr:col>
      <xdr:colOff>835026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C0F9489C-39B8-4C60-847E-1F63102FC57D}"/>
            </a:ext>
          </a:extLst>
        </xdr:cNvPr>
        <xdr:cNvSpPr/>
      </xdr:nvSpPr>
      <xdr:spPr>
        <a:xfrm>
          <a:off x="714376" y="171450"/>
          <a:ext cx="9845675" cy="43815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8</xdr:col>
      <xdr:colOff>855398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6E9EC91-59AD-4424-B7A8-A9DC4E879BD2}"/>
            </a:ext>
          </a:extLst>
        </xdr:cNvPr>
        <xdr:cNvSpPr/>
      </xdr:nvSpPr>
      <xdr:spPr>
        <a:xfrm>
          <a:off x="720725" y="711200"/>
          <a:ext cx="9859698" cy="2889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DELITOS INGRESADOS</a:t>
          </a:r>
        </a:p>
      </xdr:txBody>
    </xdr:sp>
    <xdr:clientData/>
  </xdr:twoCellAnchor>
  <xdr:twoCellAnchor>
    <xdr:from>
      <xdr:col>9</xdr:col>
      <xdr:colOff>190500</xdr:colOff>
      <xdr:row>1</xdr:row>
      <xdr:rowOff>28575</xdr:rowOff>
    </xdr:from>
    <xdr:to>
      <xdr:col>10</xdr:col>
      <xdr:colOff>53975</xdr:colOff>
      <xdr:row>4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F9D29C-768F-4EE9-A7BC-FE1C4037494D}"/>
            </a:ext>
          </a:extLst>
        </xdr:cNvPr>
        <xdr:cNvSpPr/>
      </xdr:nvSpPr>
      <xdr:spPr>
        <a:xfrm>
          <a:off x="11134725" y="196850"/>
          <a:ext cx="777875" cy="5842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28576</xdr:rowOff>
    </xdr:from>
    <xdr:to>
      <xdr:col>11</xdr:col>
      <xdr:colOff>619125</xdr:colOff>
      <xdr:row>7</xdr:row>
      <xdr:rowOff>38101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66750" y="676276"/>
          <a:ext cx="13506450" cy="49530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TOTAL ÓRDENES DE PROTECCIÓN Y MEDIDAS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PROTECCIÓN Y SEGURIDAD DE LAS VÍCTIMAS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(Art. 544 bis y ter)</a:t>
          </a:r>
        </a:p>
      </xdr:txBody>
    </xdr:sp>
    <xdr:clientData/>
  </xdr:twoCellAnchor>
  <xdr:twoCellAnchor>
    <xdr:from>
      <xdr:col>12</xdr:col>
      <xdr:colOff>333375</xdr:colOff>
      <xdr:row>1</xdr:row>
      <xdr:rowOff>9525</xdr:rowOff>
    </xdr:from>
    <xdr:to>
      <xdr:col>13</xdr:col>
      <xdr:colOff>190500</xdr:colOff>
      <xdr:row>4</xdr:row>
      <xdr:rowOff>66675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4725650" y="171450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657224</xdr:colOff>
      <xdr:row>1</xdr:row>
      <xdr:rowOff>0</xdr:rowOff>
    </xdr:from>
    <xdr:to>
      <xdr:col>11</xdr:col>
      <xdr:colOff>581025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57224" y="161925"/>
          <a:ext cx="13477876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152400</xdr:rowOff>
    </xdr:from>
    <xdr:to>
      <xdr:col>10</xdr:col>
      <xdr:colOff>104775</xdr:colOff>
      <xdr:row>3</xdr:row>
      <xdr:rowOff>85725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76275" y="152400"/>
          <a:ext cx="97059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104776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47726" y="676275"/>
          <a:ext cx="97155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</a:t>
          </a:r>
        </a:p>
      </xdr:txBody>
    </xdr:sp>
    <xdr:clientData/>
  </xdr:twoCellAnchor>
  <xdr:twoCellAnchor>
    <xdr:from>
      <xdr:col>11</xdr:col>
      <xdr:colOff>533400</xdr:colOff>
      <xdr:row>1</xdr:row>
      <xdr:rowOff>28575</xdr:rowOff>
    </xdr:from>
    <xdr:to>
      <xdr:col>12</xdr:col>
      <xdr:colOff>390525</xdr:colOff>
      <xdr:row>4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649075" y="190500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831850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92E7607E-1C1F-42E9-A038-10E14FB1CAB6}"/>
            </a:ext>
          </a:extLst>
        </xdr:cNvPr>
        <xdr:cNvSpPr/>
      </xdr:nvSpPr>
      <xdr:spPr>
        <a:xfrm>
          <a:off x="657226" y="161925"/>
          <a:ext cx="10801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28575</xdr:rowOff>
    </xdr:from>
    <xdr:to>
      <xdr:col>13</xdr:col>
      <xdr:colOff>802355</xdr:colOff>
      <xdr:row>6</xdr:row>
      <xdr:rowOff>19050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A495DE6C-D393-437A-8AE7-F08BB4FB22B4}"/>
            </a:ext>
          </a:extLst>
        </xdr:cNvPr>
        <xdr:cNvSpPr/>
      </xdr:nvSpPr>
      <xdr:spPr>
        <a:xfrm>
          <a:off x="666750" y="676275"/>
          <a:ext cx="10771855" cy="3143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 DE TERMINACIÓN        </a:t>
          </a:r>
        </a:p>
      </xdr:txBody>
    </xdr:sp>
    <xdr:clientData/>
  </xdr:twoCellAnchor>
  <xdr:twoCellAnchor>
    <xdr:from>
      <xdr:col>15</xdr:col>
      <xdr:colOff>63499</xdr:colOff>
      <xdr:row>1</xdr:row>
      <xdr:rowOff>3175</xdr:rowOff>
    </xdr:from>
    <xdr:to>
      <xdr:col>16</xdr:col>
      <xdr:colOff>9524</xdr:colOff>
      <xdr:row>4</xdr:row>
      <xdr:rowOff>60325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9F550D-22EC-453D-A94D-6B6D1217E467}"/>
            </a:ext>
          </a:extLst>
        </xdr:cNvPr>
        <xdr:cNvSpPr/>
      </xdr:nvSpPr>
      <xdr:spPr>
        <a:xfrm>
          <a:off x="12350749" y="165100"/>
          <a:ext cx="7842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13</xdr:col>
      <xdr:colOff>177801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7A6CB1A-A704-4A9D-BB47-120C405E3E46}"/>
            </a:ext>
          </a:extLst>
        </xdr:cNvPr>
        <xdr:cNvSpPr/>
      </xdr:nvSpPr>
      <xdr:spPr>
        <a:xfrm>
          <a:off x="923926" y="161925"/>
          <a:ext cx="126746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T.I.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13</xdr:col>
      <xdr:colOff>193356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4E5E44D7-C658-4051-B867-9A6B14F38B54}"/>
            </a:ext>
          </a:extLst>
        </xdr:cNvPr>
        <xdr:cNvSpPr/>
      </xdr:nvSpPr>
      <xdr:spPr>
        <a:xfrm>
          <a:off x="933450" y="676275"/>
          <a:ext cx="1268063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ASUNTOS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</a:t>
          </a:r>
        </a:p>
      </xdr:txBody>
    </xdr:sp>
    <xdr:clientData/>
  </xdr:twoCellAnchor>
  <xdr:twoCellAnchor>
    <xdr:from>
      <xdr:col>15</xdr:col>
      <xdr:colOff>161925</xdr:colOff>
      <xdr:row>1</xdr:row>
      <xdr:rowOff>85725</xdr:rowOff>
    </xdr:from>
    <xdr:to>
      <xdr:col>16</xdr:col>
      <xdr:colOff>142875</xdr:colOff>
      <xdr:row>4</xdr:row>
      <xdr:rowOff>142875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AF04DB-A4CD-4E89-93E5-6B851D05ACB9}"/>
            </a:ext>
          </a:extLst>
        </xdr:cNvPr>
        <xdr:cNvSpPr/>
      </xdr:nvSpPr>
      <xdr:spPr>
        <a:xfrm>
          <a:off x="15430500" y="247650"/>
          <a:ext cx="9048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14</xdr:col>
      <xdr:colOff>457201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38201" y="161925"/>
          <a:ext cx="12706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T.I.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14</xdr:col>
      <xdr:colOff>472756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847725" y="676275"/>
          <a:ext cx="1271238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       </a:t>
          </a:r>
        </a:p>
      </xdr:txBody>
    </xdr:sp>
    <xdr:clientData/>
  </xdr:twoCellAnchor>
  <xdr:twoCellAnchor>
    <xdr:from>
      <xdr:col>15</xdr:col>
      <xdr:colOff>161925</xdr:colOff>
      <xdr:row>1</xdr:row>
      <xdr:rowOff>85725</xdr:rowOff>
    </xdr:from>
    <xdr:to>
      <xdr:col>16</xdr:col>
      <xdr:colOff>142875</xdr:colOff>
      <xdr:row>4</xdr:row>
      <xdr:rowOff>142875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3658850" y="24765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714375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161925"/>
          <a:ext cx="118967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TSJ</a:t>
          </a: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729242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0" y="676275"/>
          <a:ext cx="11902067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</a:p>
      </xdr:txBody>
    </xdr:sp>
    <xdr:clientData/>
  </xdr:twoCellAnchor>
  <xdr:twoCellAnchor>
    <xdr:from>
      <xdr:col>11</xdr:col>
      <xdr:colOff>276225</xdr:colOff>
      <xdr:row>2</xdr:row>
      <xdr:rowOff>28575</xdr:rowOff>
    </xdr:from>
    <xdr:to>
      <xdr:col>11</xdr:col>
      <xdr:colOff>971550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2830175" y="352425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711200" y="171450"/>
          <a:ext cx="14166850" cy="47625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DEL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T.I.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 FUNCIONES DE GUARDIA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698500</xdr:colOff>
      <xdr:row>4</xdr:row>
      <xdr:rowOff>50800</xdr:rowOff>
    </xdr:from>
    <xdr:to>
      <xdr:col>13</xdr:col>
      <xdr:colOff>1267883</xdr:colOff>
      <xdr:row>5</xdr:row>
      <xdr:rowOff>165100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698500" y="736600"/>
          <a:ext cx="14158383" cy="2857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INGRESADOS</a:t>
          </a:r>
        </a:p>
      </xdr:txBody>
    </xdr:sp>
    <xdr:clientData/>
  </xdr:twoCellAnchor>
  <xdr:twoCellAnchor>
    <xdr:from>
      <xdr:col>15</xdr:col>
      <xdr:colOff>53976</xdr:colOff>
      <xdr:row>2</xdr:row>
      <xdr:rowOff>88901</xdr:rowOff>
    </xdr:from>
    <xdr:to>
      <xdr:col>16</xdr:col>
      <xdr:colOff>130175</xdr:colOff>
      <xdr:row>5</xdr:row>
      <xdr:rowOff>79376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4817726" y="406401"/>
          <a:ext cx="742949" cy="4667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161923</xdr:rowOff>
    </xdr:from>
    <xdr:to>
      <xdr:col>11</xdr:col>
      <xdr:colOff>0</xdr:colOff>
      <xdr:row>3</xdr:row>
      <xdr:rowOff>120650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11200" y="161923"/>
          <a:ext cx="13779500" cy="473077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DEL T.I. EN FUNCIONES DE GUARDIA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4</xdr:row>
      <xdr:rowOff>50800</xdr:rowOff>
    </xdr:from>
    <xdr:to>
      <xdr:col>11</xdr:col>
      <xdr:colOff>28575</xdr:colOff>
      <xdr:row>6</xdr:row>
      <xdr:rowOff>3175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730250" y="736600"/>
          <a:ext cx="13789025" cy="2857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PROTECCIÓN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552451</xdr:colOff>
      <xdr:row>1</xdr:row>
      <xdr:rowOff>47626</xdr:rowOff>
    </xdr:from>
    <xdr:to>
      <xdr:col>12</xdr:col>
      <xdr:colOff>476250</xdr:colOff>
      <xdr:row>5</xdr:row>
      <xdr:rowOff>38101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5020926" y="219076"/>
          <a:ext cx="838199" cy="6762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581025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657225" y="161925"/>
          <a:ext cx="126968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PROVINCIALES/PROCESOS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VIOLENCIA SEXUAL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14</xdr:col>
      <xdr:colOff>596576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666750" y="676275"/>
          <a:ext cx="1270285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</a:t>
          </a:r>
        </a:p>
      </xdr:txBody>
    </xdr:sp>
    <xdr:clientData/>
  </xdr:twoCellAnchor>
  <xdr:twoCellAnchor>
    <xdr:from>
      <xdr:col>14</xdr:col>
      <xdr:colOff>876299</xdr:colOff>
      <xdr:row>2</xdr:row>
      <xdr:rowOff>19050</xdr:rowOff>
    </xdr:from>
    <xdr:to>
      <xdr:col>15</xdr:col>
      <xdr:colOff>638174</xdr:colOff>
      <xdr:row>5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13620749" y="342900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15</xdr:col>
      <xdr:colOff>219076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657226" y="161925"/>
          <a:ext cx="12706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PROVINCIALES/PROCESOS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VIOLENCIA SEXUAL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15</xdr:col>
      <xdr:colOff>234631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666750" y="676275"/>
          <a:ext cx="1271238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EN PRIMERA INSTANCIA</a:t>
          </a:r>
        </a:p>
      </xdr:txBody>
    </xdr:sp>
    <xdr:clientData/>
  </xdr:twoCellAnchor>
  <xdr:twoCellAnchor>
    <xdr:from>
      <xdr:col>16</xdr:col>
      <xdr:colOff>28574</xdr:colOff>
      <xdr:row>2</xdr:row>
      <xdr:rowOff>76201</xdr:rowOff>
    </xdr:from>
    <xdr:to>
      <xdr:col>16</xdr:col>
      <xdr:colOff>723899</xdr:colOff>
      <xdr:row>5</xdr:row>
      <xdr:rowOff>47626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3515974" y="400051"/>
          <a:ext cx="695325" cy="4572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L35"/>
  <sheetViews>
    <sheetView tabSelected="1" workbookViewId="0"/>
  </sheetViews>
  <sheetFormatPr baseColWidth="10" defaultRowHeight="12.75" x14ac:dyDescent="0.2"/>
  <cols>
    <col min="5" max="5" width="12.75" customWidth="1"/>
  </cols>
  <sheetData>
    <row r="16" spans="2:6" ht="14.25" x14ac:dyDescent="0.2">
      <c r="B16" s="2" t="s">
        <v>110</v>
      </c>
      <c r="C16" s="2"/>
      <c r="D16" s="2"/>
      <c r="E16" s="2"/>
      <c r="F16" s="2"/>
    </row>
    <row r="17" spans="2:12" ht="14.25" x14ac:dyDescent="0.2">
      <c r="B17" s="1"/>
      <c r="C17" s="1"/>
      <c r="D17" s="1"/>
      <c r="E17" s="1"/>
      <c r="F17" s="1"/>
    </row>
    <row r="18" spans="2:12" ht="14.25" x14ac:dyDescent="0.2">
      <c r="B18" s="1" t="s">
        <v>75</v>
      </c>
      <c r="C18" s="1"/>
      <c r="D18" s="41"/>
      <c r="E18" s="41"/>
      <c r="F18" s="1"/>
    </row>
    <row r="19" spans="2:12" ht="14.25" x14ac:dyDescent="0.2">
      <c r="B19" s="1" t="s">
        <v>76</v>
      </c>
      <c r="C19" s="1"/>
      <c r="D19" s="41"/>
      <c r="E19" s="41"/>
      <c r="F19" s="1"/>
    </row>
    <row r="20" spans="2:12" ht="14.25" x14ac:dyDescent="0.2">
      <c r="B20" s="1" t="s">
        <v>77</v>
      </c>
      <c r="C20" s="1"/>
      <c r="D20" s="41"/>
      <c r="E20" s="41"/>
      <c r="F20" s="1"/>
    </row>
    <row r="21" spans="2:12" ht="14.25" x14ac:dyDescent="0.2">
      <c r="B21" s="1" t="s">
        <v>109</v>
      </c>
      <c r="C21" s="1"/>
      <c r="D21" s="1"/>
      <c r="E21" s="1"/>
      <c r="F21" s="1"/>
    </row>
    <row r="22" spans="2:12" ht="14.25" x14ac:dyDescent="0.2">
      <c r="B22" s="1" t="s">
        <v>81</v>
      </c>
      <c r="C22" s="1"/>
      <c r="D22" s="1"/>
      <c r="E22" s="1"/>
      <c r="F22" s="1"/>
    </row>
    <row r="23" spans="2:12" ht="14.25" x14ac:dyDescent="0.2">
      <c r="B23" s="1" t="s">
        <v>78</v>
      </c>
      <c r="C23" s="1"/>
      <c r="D23" s="41"/>
      <c r="E23" s="41"/>
      <c r="F23" s="1"/>
    </row>
    <row r="24" spans="2:12" ht="14.25" x14ac:dyDescent="0.2">
      <c r="B24" s="1" t="s">
        <v>79</v>
      </c>
      <c r="C24" s="1"/>
      <c r="D24" s="1"/>
      <c r="E24" s="1"/>
      <c r="F24" s="1"/>
    </row>
    <row r="25" spans="2:12" ht="14.25" x14ac:dyDescent="0.2">
      <c r="B25" s="1" t="s">
        <v>111</v>
      </c>
      <c r="C25" s="1"/>
      <c r="D25" s="1"/>
      <c r="E25" s="1"/>
      <c r="F25" s="1"/>
    </row>
    <row r="26" spans="2:12" ht="14.25" x14ac:dyDescent="0.2">
      <c r="B26" s="3"/>
      <c r="C26" s="3"/>
      <c r="D26" s="3"/>
      <c r="E26" s="3"/>
      <c r="F26" s="3"/>
      <c r="G26" s="4"/>
      <c r="H26" s="4"/>
      <c r="I26" s="4"/>
    </row>
    <row r="27" spans="2:12" ht="14.25" x14ac:dyDescent="0.2">
      <c r="B27" s="2" t="s">
        <v>126</v>
      </c>
      <c r="F27" s="1"/>
      <c r="G27" s="1"/>
      <c r="H27" s="1"/>
      <c r="I27" s="1"/>
    </row>
    <row r="28" spans="2:12" ht="15" x14ac:dyDescent="0.25">
      <c r="B28" s="2" t="s">
        <v>112</v>
      </c>
      <c r="C28" s="2"/>
      <c r="D28" s="14"/>
      <c r="E28" s="14"/>
      <c r="F28" s="14"/>
      <c r="G28" s="14"/>
      <c r="H28" s="15"/>
      <c r="I28" s="15"/>
    </row>
    <row r="29" spans="2:12" ht="15" customHeight="1" x14ac:dyDescent="0.2">
      <c r="B29" s="41" t="s">
        <v>113</v>
      </c>
      <c r="C29" s="41"/>
      <c r="D29" s="41"/>
      <c r="E29" s="41"/>
      <c r="F29" s="41"/>
      <c r="G29" s="41"/>
      <c r="H29" s="41"/>
      <c r="I29" s="41"/>
    </row>
    <row r="30" spans="2:12" ht="14.25" x14ac:dyDescent="0.2">
      <c r="B30" s="41" t="s">
        <v>115</v>
      </c>
      <c r="C30" s="41"/>
      <c r="D30" s="41"/>
      <c r="E30" s="41"/>
      <c r="F30" s="41"/>
      <c r="G30" s="41"/>
      <c r="H30" s="41"/>
      <c r="I30" s="41"/>
    </row>
    <row r="31" spans="2:12" ht="14.25" x14ac:dyDescent="0.2">
      <c r="B31" s="1" t="s">
        <v>116</v>
      </c>
      <c r="C31" s="1"/>
      <c r="D31" s="1"/>
      <c r="E31" s="1"/>
      <c r="F31" s="1"/>
      <c r="G31" s="1"/>
      <c r="H31" s="1"/>
      <c r="I31" s="1"/>
    </row>
    <row r="32" spans="2:12" ht="14.25" x14ac:dyDescent="0.2">
      <c r="B32" s="1" t="s">
        <v>132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ht="14.25" x14ac:dyDescent="0.2">
      <c r="B33" s="1" t="s">
        <v>114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ht="14.25" x14ac:dyDescent="0.2">
      <c r="J34" s="1"/>
      <c r="K34" s="1"/>
      <c r="L34" s="1"/>
    </row>
    <row r="35" spans="2:12" ht="14.25" x14ac:dyDescent="0.2">
      <c r="F35" s="1"/>
      <c r="G35" s="1"/>
      <c r="H35" s="1"/>
      <c r="I35" s="1"/>
    </row>
  </sheetData>
  <mergeCells count="6">
    <mergeCell ref="B29:I29"/>
    <mergeCell ref="B30:I30"/>
    <mergeCell ref="D18:E18"/>
    <mergeCell ref="D19:E19"/>
    <mergeCell ref="D20:E20"/>
    <mergeCell ref="D23:E23"/>
  </mergeCells>
  <hyperlinks>
    <hyperlink ref="B18" location="'Evolución Denuncias'!A1" display="Denuncias" xr:uid="{00000000-0004-0000-0000-000000000000}"/>
    <hyperlink ref="B19" location="'Evolución Renuncias'!A1" display="Renuncias" xr:uid="{00000000-0004-0000-0000-000001000000}"/>
    <hyperlink ref="B20" location="'Evolución Víctimas'!A1" display="Víctimas" xr:uid="{00000000-0004-0000-0000-000002000000}"/>
    <hyperlink ref="B23" location="'Total Órdenes y Medidas'!A1" display="Órdenes y Medidas" xr:uid="{00000000-0004-0000-0000-000003000000}"/>
    <hyperlink ref="B24" location="'Personas Enjuiciadas'!A1" display="  Personas Enjuiciadas" xr:uid="{00000000-0004-0000-0000-000004000000}"/>
    <hyperlink ref="B28" location="Penal!A1" display="Juzgado de lo Penal" xr:uid="{00000000-0004-0000-0000-000006000000}"/>
    <hyperlink ref="B30" location="Guardia!A1" display="Juzgado de Instrucción en funciones de Guardia" xr:uid="{00000000-0004-0000-0000-000008000000}"/>
    <hyperlink ref="B20:C20" location="Víctimas!A1" display="  Víctimas" xr:uid="{00000000-0004-0000-0000-000009000000}"/>
    <hyperlink ref="B23:C23" location="'Órdenes y Medidas'!A1" display="  Órdenes y Medidas" xr:uid="{00000000-0004-0000-0000-00000A000000}"/>
    <hyperlink ref="B24:C24" location="'Personas Enjuiciadas'!A1" display="Personas Enjuiciadas" xr:uid="{00000000-0004-0000-0000-00000B000000}"/>
    <hyperlink ref="B28:I28" location="'Jdos Penal_Personas Enjuiciadas'!A1" display="Juzgados de lo Penal/Procesos de Violencia de Género/Personas Enjuiciadas" xr:uid="{00000000-0004-0000-0000-00000C000000}"/>
    <hyperlink ref="B29" location="'Jdos Penal_Sentencias'!A1" display="Juzgados de lo Penal/Procesos de Violencia de Género/Sentencias" xr:uid="{00000000-0004-0000-0000-00000D000000}"/>
    <hyperlink ref="B30:I30" location="'Jdos Guardia_Asuntos'!A1" display="Juzgados de Instrucción en funciones de Guardia/Procesos de Violencia de Género" xr:uid="{00000000-0004-0000-0000-000010000000}"/>
    <hyperlink ref="B31" location="Guardia!A1" display="Juzgado de Instrucción en funciones de Guardia" xr:uid="{00000000-0004-0000-0000-000011000000}"/>
    <hyperlink ref="B31:I31" location="'Jdos Guardia_Órdenes Protección'!A1" display="Juzgados de Instrucción en funciones de Guardia/Procesos de Violencia de Género" xr:uid="{00000000-0004-0000-0000-000012000000}"/>
    <hyperlink ref="B33:I33" location="'Audiencias_Pers Enjuiciadas'!A1" display="Audiencia Provincial/Procesos de Violencia de Género/Total Personas Enjuiciadas" xr:uid="{00000000-0004-0000-0000-000013000000}"/>
    <hyperlink ref="B35:I35" location="Audiencias_Sentencias!A1" display="Audiencia Provincial/Procesos de Violencia de Género/Sentencias" xr:uid="{00000000-0004-0000-0000-000015000000}"/>
    <hyperlink ref="B32:F32" location="'Jdos Guardia_Órdenes Protección'!A1" display="Juzgados de Guardia/Órdenes de Protección" xr:uid="{00000000-0004-0000-0000-000017000000}"/>
    <hyperlink ref="B22:C22" location="Delitos!A1" display="  Delitos" xr:uid="{388F3AE7-5F0D-44FE-9502-894F4A34B724}"/>
    <hyperlink ref="B25" location="Terminación!A1" display="  Forma de Terinación Procedimientos Violencia Sexual" xr:uid="{2D5C4D6A-9D61-4CE3-9A48-F41F284EDD0A}"/>
    <hyperlink ref="B21" location="Movimiento!A1" display="  Movimiento de Asuntos" xr:uid="{AE0B351E-7505-40F7-9CAA-EE24BCAC63E9}"/>
    <hyperlink ref="B27" location="Penal_Movimientos_TSJ!A1" display="Secc. de lo Penal del T.I. / Procesos de Violencia Sexual / Movimiento de Asuntos" xr:uid="{18373F35-ECF1-492E-83C2-D7E74F932ED4}"/>
    <hyperlink ref="B33" location="Audiencias_Sentencias!A1" display="Audiencia Provincial / Procesos de Violencia Sexual / Sentencias" xr:uid="{FD85BCCA-712A-440A-B8F5-CC50275983A3}"/>
    <hyperlink ref="B32" location="'Audiencias_Pers Enjuiciadas'!A1" display="Audiencia Provincial / Procesos de Violencia Sexual / Personas Enjuiciadas por Sexo" xr:uid="{B1370C8B-B6B1-46CA-8729-B0CD579B6A82}"/>
    <hyperlink ref="B18:C18" location="Denuncias!A1" display="  Denuncias" xr:uid="{3824108D-F9D5-4735-B122-A25B4F048040}"/>
    <hyperlink ref="B19:C19" location="Renuncias!A1" display="  Renuncias" xr:uid="{7FB87DEA-1139-4521-88CB-01EFE702888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J34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1.5" bestFit="1" customWidth="1"/>
    <col min="4" max="4" width="23" bestFit="1" customWidth="1"/>
    <col min="5" max="5" width="18.875" bestFit="1" customWidth="1"/>
    <col min="6" max="7" width="14.25" bestFit="1" customWidth="1"/>
    <col min="8" max="8" width="17.75" bestFit="1" customWidth="1"/>
    <col min="9" max="9" width="23.5" bestFit="1" customWidth="1"/>
    <col min="10" max="10" width="21.125" bestFit="1" customWidth="1"/>
    <col min="11" max="11" width="11.875" customWidth="1"/>
  </cols>
  <sheetData>
    <row r="7" spans="2:10" ht="26.25" customHeight="1" x14ac:dyDescent="0.2"/>
    <row r="8" spans="2:10" ht="44.1" customHeight="1" thickBot="1" x14ac:dyDescent="0.25">
      <c r="C8" s="47" t="s">
        <v>118</v>
      </c>
      <c r="D8" s="48"/>
      <c r="E8" s="48"/>
      <c r="F8" s="48"/>
      <c r="G8" s="48"/>
      <c r="H8" s="48"/>
      <c r="I8" s="48"/>
      <c r="J8" s="48"/>
    </row>
    <row r="9" spans="2:10" ht="44.1" customHeight="1" thickBot="1" x14ac:dyDescent="0.25">
      <c r="C9" s="42" t="s">
        <v>18</v>
      </c>
      <c r="D9" s="49" t="s">
        <v>26</v>
      </c>
      <c r="E9" s="42" t="s">
        <v>19</v>
      </c>
      <c r="F9" s="44" t="s">
        <v>20</v>
      </c>
      <c r="G9" s="45"/>
      <c r="H9" s="46"/>
      <c r="I9" s="42" t="s">
        <v>21</v>
      </c>
      <c r="J9" s="42" t="s">
        <v>22</v>
      </c>
    </row>
    <row r="10" spans="2:10" ht="44.1" customHeight="1" thickBot="1" x14ac:dyDescent="0.25">
      <c r="C10" s="43"/>
      <c r="D10" s="50"/>
      <c r="E10" s="43"/>
      <c r="F10" s="10" t="s">
        <v>23</v>
      </c>
      <c r="G10" s="10" t="s">
        <v>24</v>
      </c>
      <c r="H10" s="10" t="s">
        <v>25</v>
      </c>
      <c r="I10" s="43"/>
      <c r="J10" s="43"/>
    </row>
    <row r="11" spans="2:10" ht="20.100000000000001" customHeight="1" thickBot="1" x14ac:dyDescent="0.25">
      <c r="B11" s="5" t="s">
        <v>0</v>
      </c>
      <c r="C11" s="11">
        <v>521</v>
      </c>
      <c r="D11" s="11">
        <v>0</v>
      </c>
      <c r="E11" s="11">
        <v>0</v>
      </c>
      <c r="F11" s="11">
        <v>481</v>
      </c>
      <c r="G11" s="11">
        <v>3</v>
      </c>
      <c r="H11" s="11">
        <v>15</v>
      </c>
      <c r="I11" s="11">
        <v>21</v>
      </c>
      <c r="J11" s="11">
        <v>1</v>
      </c>
    </row>
    <row r="12" spans="2:10" ht="20.100000000000001" customHeight="1" thickBot="1" x14ac:dyDescent="0.25">
      <c r="B12" s="6" t="s">
        <v>1</v>
      </c>
      <c r="C12" s="11">
        <v>80</v>
      </c>
      <c r="D12" s="11">
        <v>2</v>
      </c>
      <c r="E12" s="11">
        <v>0</v>
      </c>
      <c r="F12" s="11">
        <v>59</v>
      </c>
      <c r="G12" s="11">
        <v>1</v>
      </c>
      <c r="H12" s="11">
        <v>8</v>
      </c>
      <c r="I12" s="11">
        <v>2</v>
      </c>
      <c r="J12" s="11">
        <v>8</v>
      </c>
    </row>
    <row r="13" spans="2:10" ht="20.100000000000001" customHeight="1" thickBot="1" x14ac:dyDescent="0.25">
      <c r="B13" s="6" t="s">
        <v>2</v>
      </c>
      <c r="C13" s="11">
        <v>52</v>
      </c>
      <c r="D13" s="11">
        <v>0</v>
      </c>
      <c r="E13" s="11">
        <v>0</v>
      </c>
      <c r="F13" s="11">
        <v>41</v>
      </c>
      <c r="G13" s="11">
        <v>1</v>
      </c>
      <c r="H13" s="11">
        <v>0</v>
      </c>
      <c r="I13" s="11">
        <v>7</v>
      </c>
      <c r="J13" s="11">
        <v>3</v>
      </c>
    </row>
    <row r="14" spans="2:10" ht="20.100000000000001" customHeight="1" thickBot="1" x14ac:dyDescent="0.25">
      <c r="B14" s="6" t="s">
        <v>3</v>
      </c>
      <c r="C14" s="11">
        <v>168</v>
      </c>
      <c r="D14" s="11">
        <v>0</v>
      </c>
      <c r="E14" s="11">
        <v>2</v>
      </c>
      <c r="F14" s="11">
        <v>143</v>
      </c>
      <c r="G14" s="11">
        <v>9</v>
      </c>
      <c r="H14" s="11">
        <v>4</v>
      </c>
      <c r="I14" s="11">
        <v>5</v>
      </c>
      <c r="J14" s="11">
        <v>5</v>
      </c>
    </row>
    <row r="15" spans="2:10" ht="20.100000000000001" customHeight="1" thickBot="1" x14ac:dyDescent="0.25">
      <c r="B15" s="6" t="s">
        <v>4</v>
      </c>
      <c r="C15" s="11">
        <v>291</v>
      </c>
      <c r="D15" s="11">
        <v>6</v>
      </c>
      <c r="E15" s="11">
        <v>0</v>
      </c>
      <c r="F15" s="11">
        <v>212</v>
      </c>
      <c r="G15" s="11">
        <v>3</v>
      </c>
      <c r="H15" s="11">
        <v>29</v>
      </c>
      <c r="I15" s="11">
        <v>31</v>
      </c>
      <c r="J15" s="11">
        <v>10</v>
      </c>
    </row>
    <row r="16" spans="2:10" ht="20.100000000000001" customHeight="1" thickBot="1" x14ac:dyDescent="0.25">
      <c r="B16" s="6" t="s">
        <v>5</v>
      </c>
      <c r="C16" s="11">
        <v>17</v>
      </c>
      <c r="D16" s="11">
        <v>0</v>
      </c>
      <c r="E16" s="11">
        <v>0</v>
      </c>
      <c r="F16" s="11">
        <v>17</v>
      </c>
      <c r="G16" s="11">
        <v>0</v>
      </c>
      <c r="H16" s="11">
        <v>0</v>
      </c>
      <c r="I16" s="11">
        <v>0</v>
      </c>
      <c r="J16" s="11">
        <v>0</v>
      </c>
    </row>
    <row r="17" spans="2:10" ht="20.100000000000001" customHeight="1" thickBot="1" x14ac:dyDescent="0.25">
      <c r="B17" s="6" t="s">
        <v>6</v>
      </c>
      <c r="C17" s="11">
        <v>110</v>
      </c>
      <c r="D17" s="11">
        <v>3</v>
      </c>
      <c r="E17" s="11">
        <v>0</v>
      </c>
      <c r="F17" s="11">
        <v>102</v>
      </c>
      <c r="G17" s="11">
        <v>2</v>
      </c>
      <c r="H17" s="11">
        <v>1</v>
      </c>
      <c r="I17" s="11">
        <v>2</v>
      </c>
      <c r="J17" s="11">
        <v>0</v>
      </c>
    </row>
    <row r="18" spans="2:10" ht="20.100000000000001" customHeight="1" thickBot="1" x14ac:dyDescent="0.25">
      <c r="B18" s="6" t="s">
        <v>7</v>
      </c>
      <c r="C18" s="11">
        <v>85</v>
      </c>
      <c r="D18" s="11">
        <v>0</v>
      </c>
      <c r="E18" s="11">
        <v>0</v>
      </c>
      <c r="F18" s="11">
        <v>73</v>
      </c>
      <c r="G18" s="11">
        <v>10</v>
      </c>
      <c r="H18" s="11">
        <v>0</v>
      </c>
      <c r="I18" s="11">
        <v>1</v>
      </c>
      <c r="J18" s="11">
        <v>1</v>
      </c>
    </row>
    <row r="19" spans="2:10" ht="20.100000000000001" customHeight="1" thickBot="1" x14ac:dyDescent="0.25">
      <c r="B19" s="6" t="s">
        <v>8</v>
      </c>
      <c r="C19" s="11">
        <v>744</v>
      </c>
      <c r="D19" s="11">
        <v>3</v>
      </c>
      <c r="E19" s="11">
        <v>1</v>
      </c>
      <c r="F19" s="11">
        <v>613</v>
      </c>
      <c r="G19" s="11">
        <v>3</v>
      </c>
      <c r="H19" s="11">
        <v>64</v>
      </c>
      <c r="I19" s="11">
        <v>59</v>
      </c>
      <c r="J19" s="11">
        <v>1</v>
      </c>
    </row>
    <row r="20" spans="2:10" ht="20.100000000000001" customHeight="1" thickBot="1" x14ac:dyDescent="0.25">
      <c r="B20" s="6" t="s">
        <v>9</v>
      </c>
      <c r="C20" s="11">
        <v>468</v>
      </c>
      <c r="D20" s="11">
        <v>4</v>
      </c>
      <c r="E20" s="11">
        <v>0</v>
      </c>
      <c r="F20" s="11">
        <v>410</v>
      </c>
      <c r="G20" s="11">
        <v>2</v>
      </c>
      <c r="H20" s="11">
        <v>15</v>
      </c>
      <c r="I20" s="11">
        <v>33</v>
      </c>
      <c r="J20" s="11">
        <v>4</v>
      </c>
    </row>
    <row r="21" spans="2:10" ht="20.100000000000001" customHeight="1" thickBot="1" x14ac:dyDescent="0.25">
      <c r="B21" s="6" t="s">
        <v>10</v>
      </c>
      <c r="C21" s="11">
        <v>49</v>
      </c>
      <c r="D21" s="11">
        <v>0</v>
      </c>
      <c r="E21" s="11">
        <v>0</v>
      </c>
      <c r="F21" s="11">
        <v>45</v>
      </c>
      <c r="G21" s="11">
        <v>0</v>
      </c>
      <c r="H21" s="11">
        <v>0</v>
      </c>
      <c r="I21" s="11">
        <v>4</v>
      </c>
      <c r="J21" s="11">
        <v>0</v>
      </c>
    </row>
    <row r="22" spans="2:10" ht="20.100000000000001" customHeight="1" thickBot="1" x14ac:dyDescent="0.25">
      <c r="B22" s="6" t="s">
        <v>11</v>
      </c>
      <c r="C22" s="11">
        <v>214</v>
      </c>
      <c r="D22" s="11">
        <v>1</v>
      </c>
      <c r="E22" s="11">
        <v>1</v>
      </c>
      <c r="F22" s="11">
        <v>162</v>
      </c>
      <c r="G22" s="11">
        <v>9</v>
      </c>
      <c r="H22" s="11">
        <v>17</v>
      </c>
      <c r="I22" s="11">
        <v>19</v>
      </c>
      <c r="J22" s="11">
        <v>5</v>
      </c>
    </row>
    <row r="23" spans="2:10" ht="20.100000000000001" customHeight="1" thickBot="1" x14ac:dyDescent="0.25">
      <c r="B23" s="6" t="s">
        <v>12</v>
      </c>
      <c r="C23" s="11">
        <v>813</v>
      </c>
      <c r="D23" s="11">
        <v>1</v>
      </c>
      <c r="E23" s="11">
        <v>0</v>
      </c>
      <c r="F23" s="11">
        <v>658</v>
      </c>
      <c r="G23" s="11">
        <v>2</v>
      </c>
      <c r="H23" s="11">
        <v>25</v>
      </c>
      <c r="I23" s="11">
        <v>125</v>
      </c>
      <c r="J23" s="11">
        <v>2</v>
      </c>
    </row>
    <row r="24" spans="2:10" ht="20.100000000000001" customHeight="1" thickBot="1" x14ac:dyDescent="0.25">
      <c r="B24" s="6" t="s">
        <v>13</v>
      </c>
      <c r="C24" s="11">
        <v>106</v>
      </c>
      <c r="D24" s="11">
        <v>4</v>
      </c>
      <c r="E24" s="11">
        <v>0</v>
      </c>
      <c r="F24" s="11">
        <v>83</v>
      </c>
      <c r="G24" s="11">
        <v>4</v>
      </c>
      <c r="H24" s="11">
        <v>11</v>
      </c>
      <c r="I24" s="11">
        <v>2</v>
      </c>
      <c r="J24" s="11">
        <v>2</v>
      </c>
    </row>
    <row r="25" spans="2:10" ht="20.100000000000001" customHeight="1" thickBot="1" x14ac:dyDescent="0.25">
      <c r="B25" s="6" t="s">
        <v>14</v>
      </c>
      <c r="C25" s="11">
        <v>51</v>
      </c>
      <c r="D25" s="11">
        <v>0</v>
      </c>
      <c r="E25" s="11">
        <v>0</v>
      </c>
      <c r="F25" s="11">
        <v>47</v>
      </c>
      <c r="G25" s="11">
        <v>2</v>
      </c>
      <c r="H25" s="11">
        <v>0</v>
      </c>
      <c r="I25" s="11">
        <v>1</v>
      </c>
      <c r="J25" s="11">
        <v>1</v>
      </c>
    </row>
    <row r="26" spans="2:10" ht="20.100000000000001" customHeight="1" thickBot="1" x14ac:dyDescent="0.25">
      <c r="B26" s="7" t="s">
        <v>15</v>
      </c>
      <c r="C26" s="11">
        <v>177</v>
      </c>
      <c r="D26" s="11">
        <v>13</v>
      </c>
      <c r="E26" s="11">
        <v>0</v>
      </c>
      <c r="F26" s="11">
        <v>122</v>
      </c>
      <c r="G26" s="11">
        <v>1</v>
      </c>
      <c r="H26" s="11">
        <v>20</v>
      </c>
      <c r="I26" s="11">
        <v>19</v>
      </c>
      <c r="J26" s="11">
        <v>2</v>
      </c>
    </row>
    <row r="27" spans="2:10" ht="20.100000000000001" customHeight="1" thickBot="1" x14ac:dyDescent="0.25">
      <c r="B27" s="8" t="s">
        <v>16</v>
      </c>
      <c r="C27" s="11">
        <v>16</v>
      </c>
      <c r="D27" s="11">
        <v>0</v>
      </c>
      <c r="E27" s="11">
        <v>0</v>
      </c>
      <c r="F27" s="11">
        <v>8</v>
      </c>
      <c r="G27" s="11">
        <v>0</v>
      </c>
      <c r="H27" s="11">
        <v>8</v>
      </c>
      <c r="I27" s="11">
        <v>0</v>
      </c>
      <c r="J27" s="11">
        <v>0</v>
      </c>
    </row>
    <row r="28" spans="2:10" ht="20.100000000000001" customHeight="1" thickBot="1" x14ac:dyDescent="0.25">
      <c r="B28" s="9" t="s">
        <v>17</v>
      </c>
      <c r="C28" s="12">
        <f t="shared" ref="C28:J28" si="0">SUM(C11:C27)</f>
        <v>3962</v>
      </c>
      <c r="D28" s="12">
        <f t="shared" si="0"/>
        <v>37</v>
      </c>
      <c r="E28" s="12">
        <f t="shared" si="0"/>
        <v>4</v>
      </c>
      <c r="F28" s="12">
        <f t="shared" si="0"/>
        <v>3276</v>
      </c>
      <c r="G28" s="12">
        <f t="shared" si="0"/>
        <v>52</v>
      </c>
      <c r="H28" s="12">
        <f t="shared" si="0"/>
        <v>217</v>
      </c>
      <c r="I28" s="12">
        <f t="shared" si="0"/>
        <v>331</v>
      </c>
      <c r="J28" s="12">
        <f t="shared" si="0"/>
        <v>45</v>
      </c>
    </row>
    <row r="29" spans="2:10" x14ac:dyDescent="0.2">
      <c r="C29" s="16"/>
      <c r="D29" s="16"/>
      <c r="E29" s="16"/>
      <c r="F29" s="16"/>
      <c r="G29" s="16"/>
      <c r="H29" s="16"/>
      <c r="I29" s="16"/>
      <c r="J29" s="16"/>
    </row>
    <row r="32" spans="2:10" x14ac:dyDescent="0.2">
      <c r="B32" s="13"/>
    </row>
    <row r="33" spans="2:2" x14ac:dyDescent="0.2">
      <c r="B33" s="13"/>
    </row>
    <row r="34" spans="2:2" ht="44.25" customHeight="1" x14ac:dyDescent="0.2">
      <c r="B34" s="13"/>
    </row>
  </sheetData>
  <mergeCells count="7">
    <mergeCell ref="E9:E10"/>
    <mergeCell ref="F9:H9"/>
    <mergeCell ref="I9:I10"/>
    <mergeCell ref="J9:J10"/>
    <mergeCell ref="C8:J8"/>
    <mergeCell ref="C9:C10"/>
    <mergeCell ref="D9:D10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F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2.625" customWidth="1"/>
    <col min="4" max="4" width="15.5" bestFit="1" customWidth="1"/>
    <col min="5" max="5" width="17.375" bestFit="1" customWidth="1"/>
    <col min="6" max="6" width="25.625" customWidth="1"/>
    <col min="7" max="10" width="20.625" customWidth="1"/>
    <col min="11" max="11" width="11.875" customWidth="1"/>
  </cols>
  <sheetData>
    <row r="7" spans="2:6" ht="51" customHeight="1" x14ac:dyDescent="0.2"/>
    <row r="8" spans="2:6" ht="44.25" customHeight="1" thickBot="1" x14ac:dyDescent="0.25">
      <c r="C8" s="47" t="s">
        <v>118</v>
      </c>
      <c r="D8" s="48"/>
      <c r="E8" s="48"/>
      <c r="F8" s="48"/>
    </row>
    <row r="9" spans="2:6" ht="44.25" customHeight="1" thickBot="1" x14ac:dyDescent="0.25">
      <c r="C9" s="52" t="s">
        <v>27</v>
      </c>
      <c r="D9" s="52" t="s">
        <v>28</v>
      </c>
      <c r="E9" s="53" t="s">
        <v>29</v>
      </c>
      <c r="F9" s="42" t="s">
        <v>30</v>
      </c>
    </row>
    <row r="10" spans="2:6" ht="44.25" customHeight="1" thickBot="1" x14ac:dyDescent="0.25">
      <c r="C10" s="10" t="s">
        <v>31</v>
      </c>
      <c r="D10" s="10" t="s">
        <v>32</v>
      </c>
      <c r="E10" s="10" t="s">
        <v>33</v>
      </c>
      <c r="F10" s="51"/>
    </row>
    <row r="11" spans="2:6" ht="20.100000000000001" customHeight="1" thickBot="1" x14ac:dyDescent="0.25">
      <c r="B11" s="5" t="s">
        <v>0</v>
      </c>
      <c r="C11" s="29">
        <v>25</v>
      </c>
      <c r="D11" s="11">
        <v>20</v>
      </c>
      <c r="E11" s="11">
        <v>5</v>
      </c>
      <c r="F11" s="19">
        <f>+C11/Denuncias!C11</f>
        <v>4.7984644913627639E-2</v>
      </c>
    </row>
    <row r="12" spans="2:6" ht="20.100000000000001" customHeight="1" thickBot="1" x14ac:dyDescent="0.25">
      <c r="B12" s="6" t="s">
        <v>1</v>
      </c>
      <c r="C12" s="29">
        <v>7</v>
      </c>
      <c r="D12" s="11">
        <v>1</v>
      </c>
      <c r="E12" s="11">
        <v>6</v>
      </c>
      <c r="F12" s="19">
        <f>+C12/Denuncias!C12</f>
        <v>8.7499999999999994E-2</v>
      </c>
    </row>
    <row r="13" spans="2:6" ht="20.100000000000001" customHeight="1" thickBot="1" x14ac:dyDescent="0.25">
      <c r="B13" s="6" t="s">
        <v>2</v>
      </c>
      <c r="C13" s="29">
        <v>9</v>
      </c>
      <c r="D13" s="11">
        <v>6</v>
      </c>
      <c r="E13" s="11">
        <v>3</v>
      </c>
      <c r="F13" s="19">
        <f>+C13/Denuncias!C13</f>
        <v>0.17307692307692307</v>
      </c>
    </row>
    <row r="14" spans="2:6" ht="20.100000000000001" customHeight="1" thickBot="1" x14ac:dyDescent="0.25">
      <c r="B14" s="6" t="s">
        <v>3</v>
      </c>
      <c r="C14" s="29">
        <v>14</v>
      </c>
      <c r="D14" s="11">
        <v>7</v>
      </c>
      <c r="E14" s="11">
        <v>7</v>
      </c>
      <c r="F14" s="19">
        <f>+C14/Denuncias!C14</f>
        <v>8.3333333333333329E-2</v>
      </c>
    </row>
    <row r="15" spans="2:6" ht="20.100000000000001" customHeight="1" thickBot="1" x14ac:dyDescent="0.25">
      <c r="B15" s="6" t="s">
        <v>4</v>
      </c>
      <c r="C15" s="29">
        <v>7</v>
      </c>
      <c r="D15" s="11">
        <v>4</v>
      </c>
      <c r="E15" s="11">
        <v>3</v>
      </c>
      <c r="F15" s="19">
        <f>+C15/Denuncias!C15</f>
        <v>2.4054982817869417E-2</v>
      </c>
    </row>
    <row r="16" spans="2:6" ht="20.100000000000001" customHeight="1" thickBot="1" x14ac:dyDescent="0.25">
      <c r="B16" s="6" t="s">
        <v>5</v>
      </c>
      <c r="C16" s="29">
        <v>0</v>
      </c>
      <c r="D16" s="11">
        <v>0</v>
      </c>
      <c r="E16" s="11">
        <v>0</v>
      </c>
      <c r="F16" s="19">
        <f>+C16/Denuncias!C16</f>
        <v>0</v>
      </c>
    </row>
    <row r="17" spans="2:6" ht="20.100000000000001" customHeight="1" thickBot="1" x14ac:dyDescent="0.25">
      <c r="B17" s="6" t="s">
        <v>6</v>
      </c>
      <c r="C17" s="29">
        <v>5</v>
      </c>
      <c r="D17" s="11">
        <v>2</v>
      </c>
      <c r="E17" s="11">
        <v>3</v>
      </c>
      <c r="F17" s="19">
        <f>+C17/Denuncias!C17</f>
        <v>4.5454545454545456E-2</v>
      </c>
    </row>
    <row r="18" spans="2:6" ht="20.100000000000001" customHeight="1" thickBot="1" x14ac:dyDescent="0.25">
      <c r="B18" s="6" t="s">
        <v>7</v>
      </c>
      <c r="C18" s="29">
        <v>7</v>
      </c>
      <c r="D18" s="11">
        <v>3</v>
      </c>
      <c r="E18" s="11">
        <v>4</v>
      </c>
      <c r="F18" s="19">
        <f>+C18/Denuncias!C18</f>
        <v>8.2352941176470587E-2</v>
      </c>
    </row>
    <row r="19" spans="2:6" ht="20.100000000000001" customHeight="1" thickBot="1" x14ac:dyDescent="0.25">
      <c r="B19" s="6" t="s">
        <v>8</v>
      </c>
      <c r="C19" s="29">
        <v>56</v>
      </c>
      <c r="D19" s="11">
        <v>25</v>
      </c>
      <c r="E19" s="11">
        <v>31</v>
      </c>
      <c r="F19" s="19">
        <f>+C19/Denuncias!C19</f>
        <v>7.5268817204301078E-2</v>
      </c>
    </row>
    <row r="20" spans="2:6" ht="20.100000000000001" customHeight="1" thickBot="1" x14ac:dyDescent="0.25">
      <c r="B20" s="6" t="s">
        <v>9</v>
      </c>
      <c r="C20" s="29">
        <v>39</v>
      </c>
      <c r="D20" s="11">
        <v>18</v>
      </c>
      <c r="E20" s="11">
        <v>21</v>
      </c>
      <c r="F20" s="19">
        <f>+C20/Denuncias!C20</f>
        <v>8.3333333333333329E-2</v>
      </c>
    </row>
    <row r="21" spans="2:6" ht="20.100000000000001" customHeight="1" thickBot="1" x14ac:dyDescent="0.25">
      <c r="B21" s="6" t="s">
        <v>10</v>
      </c>
      <c r="C21" s="29">
        <v>4</v>
      </c>
      <c r="D21" s="11">
        <v>4</v>
      </c>
      <c r="E21" s="11">
        <v>0</v>
      </c>
      <c r="F21" s="19">
        <f>+C21/Denuncias!C21</f>
        <v>8.1632653061224483E-2</v>
      </c>
    </row>
    <row r="22" spans="2:6" ht="20.100000000000001" customHeight="1" thickBot="1" x14ac:dyDescent="0.25">
      <c r="B22" s="6" t="s">
        <v>11</v>
      </c>
      <c r="C22" s="29">
        <v>9</v>
      </c>
      <c r="D22" s="11">
        <v>5</v>
      </c>
      <c r="E22" s="11">
        <v>4</v>
      </c>
      <c r="F22" s="19">
        <f>+C22/Denuncias!C22</f>
        <v>4.2056074766355138E-2</v>
      </c>
    </row>
    <row r="23" spans="2:6" ht="20.100000000000001" customHeight="1" thickBot="1" x14ac:dyDescent="0.25">
      <c r="B23" s="6" t="s">
        <v>12</v>
      </c>
      <c r="C23" s="29">
        <v>55</v>
      </c>
      <c r="D23" s="11">
        <v>25</v>
      </c>
      <c r="E23" s="11">
        <v>30</v>
      </c>
      <c r="F23" s="19">
        <f>+C23/Denuncias!C23</f>
        <v>6.7650676506765067E-2</v>
      </c>
    </row>
    <row r="24" spans="2:6" ht="20.100000000000001" customHeight="1" thickBot="1" x14ac:dyDescent="0.25">
      <c r="B24" s="6" t="s">
        <v>13</v>
      </c>
      <c r="C24" s="29">
        <v>5</v>
      </c>
      <c r="D24" s="11">
        <v>4</v>
      </c>
      <c r="E24" s="11">
        <v>1</v>
      </c>
      <c r="F24" s="19">
        <f>+C24/Denuncias!C24</f>
        <v>4.716981132075472E-2</v>
      </c>
    </row>
    <row r="25" spans="2:6" ht="20.100000000000001" customHeight="1" thickBot="1" x14ac:dyDescent="0.25">
      <c r="B25" s="6" t="s">
        <v>14</v>
      </c>
      <c r="C25" s="29">
        <v>3</v>
      </c>
      <c r="D25" s="11">
        <v>2</v>
      </c>
      <c r="E25" s="11">
        <v>1</v>
      </c>
      <c r="F25" s="19">
        <f>+C25/Denuncias!C25</f>
        <v>5.8823529411764705E-2</v>
      </c>
    </row>
    <row r="26" spans="2:6" ht="20.100000000000001" customHeight="1" thickBot="1" x14ac:dyDescent="0.25">
      <c r="B26" s="7" t="s">
        <v>15</v>
      </c>
      <c r="C26" s="29">
        <v>3</v>
      </c>
      <c r="D26" s="11">
        <v>2</v>
      </c>
      <c r="E26" s="11">
        <v>1</v>
      </c>
      <c r="F26" s="19">
        <f>+C26/Denuncias!C26</f>
        <v>1.6949152542372881E-2</v>
      </c>
    </row>
    <row r="27" spans="2:6" ht="20.100000000000001" customHeight="1" thickBot="1" x14ac:dyDescent="0.25">
      <c r="B27" s="8" t="s">
        <v>16</v>
      </c>
      <c r="C27" s="29">
        <v>1</v>
      </c>
      <c r="D27" s="11">
        <v>0</v>
      </c>
      <c r="E27" s="11">
        <v>1</v>
      </c>
      <c r="F27" s="19">
        <f>+C27/Denuncias!C27</f>
        <v>6.25E-2</v>
      </c>
    </row>
    <row r="28" spans="2:6" ht="20.100000000000001" customHeight="1" thickBot="1" x14ac:dyDescent="0.25">
      <c r="B28" s="9" t="s">
        <v>17</v>
      </c>
      <c r="C28" s="12">
        <f>SUM(C11:C27)</f>
        <v>249</v>
      </c>
      <c r="D28" s="12">
        <f t="shared" ref="D28:E28" si="0">SUM(D11:D27)</f>
        <v>128</v>
      </c>
      <c r="E28" s="12">
        <f t="shared" si="0"/>
        <v>121</v>
      </c>
      <c r="F28" s="20">
        <f>+C28/Denuncias!C28</f>
        <v>6.2847046945986876E-2</v>
      </c>
    </row>
    <row r="29" spans="2:6" x14ac:dyDescent="0.2">
      <c r="C29" s="16"/>
      <c r="D29" s="16"/>
      <c r="E29" s="16"/>
    </row>
  </sheetData>
  <mergeCells count="3">
    <mergeCell ref="F9:F10"/>
    <mergeCell ref="C8:F8"/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8:E34"/>
  <sheetViews>
    <sheetView workbookViewId="0"/>
  </sheetViews>
  <sheetFormatPr baseColWidth="10" defaultRowHeight="12.75" x14ac:dyDescent="0.2"/>
  <cols>
    <col min="1" max="1" width="8.625" customWidth="1"/>
    <col min="2" max="2" width="23.5" bestFit="1" customWidth="1"/>
    <col min="3" max="3" width="24" customWidth="1"/>
    <col min="4" max="4" width="11.375" bestFit="1" customWidth="1"/>
    <col min="5" max="5" width="13.125" bestFit="1" customWidth="1"/>
    <col min="6" max="6" width="18.625" bestFit="1" customWidth="1"/>
    <col min="7" max="7" width="14.375" customWidth="1"/>
    <col min="8" max="8" width="14.125" customWidth="1"/>
    <col min="9" max="15" width="20.625" customWidth="1"/>
    <col min="16" max="16" width="11.875" customWidth="1"/>
  </cols>
  <sheetData>
    <row r="8" spans="2:5" ht="49.5" customHeight="1" x14ac:dyDescent="0.2"/>
    <row r="9" spans="2:5" ht="44.25" customHeight="1" thickBot="1" x14ac:dyDescent="0.25">
      <c r="C9" s="54" t="s">
        <v>118</v>
      </c>
      <c r="D9" s="55"/>
      <c r="E9" s="55"/>
    </row>
    <row r="10" spans="2:5" ht="33" customHeight="1" thickBot="1" x14ac:dyDescent="0.25">
      <c r="C10" s="10" t="s">
        <v>80</v>
      </c>
      <c r="D10" s="10" t="s">
        <v>34</v>
      </c>
      <c r="E10" s="28" t="s">
        <v>35</v>
      </c>
    </row>
    <row r="11" spans="2:5" ht="20.100000000000001" customHeight="1" thickBot="1" x14ac:dyDescent="0.25">
      <c r="B11" s="5" t="s">
        <v>0</v>
      </c>
      <c r="C11" s="29">
        <v>521</v>
      </c>
      <c r="D11" s="11">
        <v>395</v>
      </c>
      <c r="E11" s="11">
        <v>126</v>
      </c>
    </row>
    <row r="12" spans="2:5" ht="20.100000000000001" customHeight="1" thickBot="1" x14ac:dyDescent="0.25">
      <c r="B12" s="6" t="s">
        <v>1</v>
      </c>
      <c r="C12" s="29">
        <v>80</v>
      </c>
      <c r="D12" s="11">
        <v>45</v>
      </c>
      <c r="E12" s="11">
        <v>35</v>
      </c>
    </row>
    <row r="13" spans="2:5" ht="20.100000000000001" customHeight="1" thickBot="1" x14ac:dyDescent="0.25">
      <c r="B13" s="6" t="s">
        <v>2</v>
      </c>
      <c r="C13" s="29">
        <v>52</v>
      </c>
      <c r="D13" s="11">
        <v>34</v>
      </c>
      <c r="E13" s="11">
        <v>18</v>
      </c>
    </row>
    <row r="14" spans="2:5" ht="20.100000000000001" customHeight="1" thickBot="1" x14ac:dyDescent="0.25">
      <c r="B14" s="6" t="s">
        <v>3</v>
      </c>
      <c r="C14" s="29">
        <v>168</v>
      </c>
      <c r="D14" s="11">
        <v>88</v>
      </c>
      <c r="E14" s="11">
        <v>80</v>
      </c>
    </row>
    <row r="15" spans="2:5" ht="20.100000000000001" customHeight="1" thickBot="1" x14ac:dyDescent="0.25">
      <c r="B15" s="6" t="s">
        <v>4</v>
      </c>
      <c r="C15" s="29">
        <v>291</v>
      </c>
      <c r="D15" s="11">
        <v>206</v>
      </c>
      <c r="E15" s="11">
        <v>85</v>
      </c>
    </row>
    <row r="16" spans="2:5" ht="20.100000000000001" customHeight="1" thickBot="1" x14ac:dyDescent="0.25">
      <c r="B16" s="6" t="s">
        <v>5</v>
      </c>
      <c r="C16" s="29">
        <v>17</v>
      </c>
      <c r="D16" s="11">
        <v>11</v>
      </c>
      <c r="E16" s="11">
        <v>6</v>
      </c>
    </row>
    <row r="17" spans="2:5" ht="20.100000000000001" customHeight="1" thickBot="1" x14ac:dyDescent="0.25">
      <c r="B17" s="6" t="s">
        <v>6</v>
      </c>
      <c r="C17" s="29">
        <v>110</v>
      </c>
      <c r="D17" s="11">
        <v>80</v>
      </c>
      <c r="E17" s="11">
        <v>30</v>
      </c>
    </row>
    <row r="18" spans="2:5" ht="20.100000000000001" customHeight="1" thickBot="1" x14ac:dyDescent="0.25">
      <c r="B18" s="6" t="s">
        <v>7</v>
      </c>
      <c r="C18" s="29">
        <v>85</v>
      </c>
      <c r="D18" s="11">
        <v>51</v>
      </c>
      <c r="E18" s="11">
        <v>34</v>
      </c>
    </row>
    <row r="19" spans="2:5" ht="20.100000000000001" customHeight="1" thickBot="1" x14ac:dyDescent="0.25">
      <c r="B19" s="6" t="s">
        <v>8</v>
      </c>
      <c r="C19" s="29">
        <v>744</v>
      </c>
      <c r="D19" s="11">
        <v>382</v>
      </c>
      <c r="E19" s="11">
        <v>362</v>
      </c>
    </row>
    <row r="20" spans="2:5" ht="20.100000000000001" customHeight="1" thickBot="1" x14ac:dyDescent="0.25">
      <c r="B20" s="6" t="s">
        <v>9</v>
      </c>
      <c r="C20" s="29">
        <v>468</v>
      </c>
      <c r="D20" s="11">
        <v>237</v>
      </c>
      <c r="E20" s="11">
        <v>231</v>
      </c>
    </row>
    <row r="21" spans="2:5" ht="20.100000000000001" customHeight="1" thickBot="1" x14ac:dyDescent="0.25">
      <c r="B21" s="6" t="s">
        <v>10</v>
      </c>
      <c r="C21" s="29">
        <v>49</v>
      </c>
      <c r="D21" s="11">
        <v>46</v>
      </c>
      <c r="E21" s="11">
        <v>3</v>
      </c>
    </row>
    <row r="22" spans="2:5" ht="20.100000000000001" customHeight="1" thickBot="1" x14ac:dyDescent="0.25">
      <c r="B22" s="6" t="s">
        <v>11</v>
      </c>
      <c r="C22" s="29">
        <v>215</v>
      </c>
      <c r="D22" s="11">
        <v>171</v>
      </c>
      <c r="E22" s="11">
        <v>44</v>
      </c>
    </row>
    <row r="23" spans="2:5" ht="20.100000000000001" customHeight="1" thickBot="1" x14ac:dyDescent="0.25">
      <c r="B23" s="6" t="s">
        <v>12</v>
      </c>
      <c r="C23" s="29">
        <v>817</v>
      </c>
      <c r="D23" s="11">
        <v>448</v>
      </c>
      <c r="E23" s="11">
        <v>369</v>
      </c>
    </row>
    <row r="24" spans="2:5" ht="20.100000000000001" customHeight="1" thickBot="1" x14ac:dyDescent="0.25">
      <c r="B24" s="6" t="s">
        <v>13</v>
      </c>
      <c r="C24" s="29">
        <v>106</v>
      </c>
      <c r="D24" s="11">
        <v>75</v>
      </c>
      <c r="E24" s="11">
        <v>31</v>
      </c>
    </row>
    <row r="25" spans="2:5" ht="20.100000000000001" customHeight="1" thickBot="1" x14ac:dyDescent="0.25">
      <c r="B25" s="6" t="s">
        <v>14</v>
      </c>
      <c r="C25" s="29">
        <v>51</v>
      </c>
      <c r="D25" s="11">
        <v>16</v>
      </c>
      <c r="E25" s="11">
        <v>35</v>
      </c>
    </row>
    <row r="26" spans="2:5" ht="20.100000000000001" customHeight="1" thickBot="1" x14ac:dyDescent="0.25">
      <c r="B26" s="7" t="s">
        <v>15</v>
      </c>
      <c r="C26" s="29">
        <v>177</v>
      </c>
      <c r="D26" s="11">
        <v>97</v>
      </c>
      <c r="E26" s="11">
        <v>80</v>
      </c>
    </row>
    <row r="27" spans="2:5" ht="20.100000000000001" customHeight="1" thickBot="1" x14ac:dyDescent="0.25">
      <c r="B27" s="8" t="s">
        <v>16</v>
      </c>
      <c r="C27" s="29">
        <v>16</v>
      </c>
      <c r="D27" s="11">
        <v>8</v>
      </c>
      <c r="E27" s="11">
        <v>8</v>
      </c>
    </row>
    <row r="28" spans="2:5" ht="20.100000000000001" customHeight="1" thickBot="1" x14ac:dyDescent="0.25">
      <c r="B28" s="9" t="s">
        <v>17</v>
      </c>
      <c r="C28" s="12">
        <f>SUM(C11:C27)</f>
        <v>3967</v>
      </c>
      <c r="D28" s="12">
        <f t="shared" ref="D28:E28" si="0">SUM(D11:D27)</f>
        <v>2390</v>
      </c>
      <c r="E28" s="12">
        <f t="shared" si="0"/>
        <v>1577</v>
      </c>
    </row>
    <row r="29" spans="2:5" x14ac:dyDescent="0.2">
      <c r="C29" s="16"/>
      <c r="D29" s="16"/>
      <c r="E29" s="16"/>
    </row>
    <row r="31" spans="2:5" ht="39.75" customHeight="1" x14ac:dyDescent="0.2"/>
    <row r="34" spans="2:2" ht="25.5" customHeight="1" x14ac:dyDescent="0.2">
      <c r="B34" s="27"/>
    </row>
  </sheetData>
  <mergeCells count="1"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9943-16A1-4FB5-8578-7B5CA8837C25}">
  <dimension ref="B9:AX30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4" width="15" customWidth="1"/>
    <col min="5" max="5" width="13.75" bestFit="1" customWidth="1"/>
    <col min="6" max="6" width="12.25" bestFit="1" customWidth="1"/>
    <col min="7" max="7" width="11.25" bestFit="1" customWidth="1"/>
    <col min="8" max="8" width="14.875" bestFit="1" customWidth="1"/>
    <col min="9" max="10" width="15" customWidth="1"/>
    <col min="11" max="11" width="13.75" bestFit="1" customWidth="1"/>
    <col min="12" max="12" width="12.25" bestFit="1" customWidth="1"/>
    <col min="13" max="13" width="11.25" bestFit="1" customWidth="1"/>
    <col min="14" max="14" width="14.875" bestFit="1" customWidth="1"/>
    <col min="15" max="16" width="15" customWidth="1"/>
    <col min="17" max="17" width="13.75" bestFit="1" customWidth="1"/>
    <col min="18" max="18" width="12.25" bestFit="1" customWidth="1"/>
    <col min="19" max="19" width="11.25" bestFit="1" customWidth="1"/>
    <col min="20" max="20" width="14.875" bestFit="1" customWidth="1"/>
    <col min="21" max="22" width="15" customWidth="1"/>
    <col min="23" max="23" width="13.75" bestFit="1" customWidth="1"/>
    <col min="24" max="24" width="12.25" bestFit="1" customWidth="1"/>
    <col min="25" max="25" width="11.25" bestFit="1" customWidth="1"/>
    <col min="26" max="26" width="14.875" bestFit="1" customWidth="1"/>
    <col min="27" max="28" width="15" customWidth="1"/>
    <col min="29" max="29" width="13.75" bestFit="1" customWidth="1"/>
    <col min="30" max="30" width="12.25" bestFit="1" customWidth="1"/>
    <col min="31" max="31" width="11.25" bestFit="1" customWidth="1"/>
    <col min="32" max="32" width="14.875" bestFit="1" customWidth="1"/>
    <col min="33" max="34" width="15" customWidth="1"/>
    <col min="35" max="35" width="13.75" bestFit="1" customWidth="1"/>
    <col min="36" max="36" width="12.25" bestFit="1" customWidth="1"/>
    <col min="37" max="37" width="11.25" bestFit="1" customWidth="1"/>
    <col min="38" max="38" width="14.875" bestFit="1" customWidth="1"/>
    <col min="39" max="40" width="15" customWidth="1"/>
    <col min="41" max="41" width="13.75" bestFit="1" customWidth="1"/>
    <col min="42" max="42" width="12.25" bestFit="1" customWidth="1"/>
    <col min="43" max="43" width="11.25" bestFit="1" customWidth="1"/>
    <col min="44" max="44" width="14.875" bestFit="1" customWidth="1"/>
    <col min="45" max="46" width="15" customWidth="1"/>
    <col min="47" max="47" width="13.75" bestFit="1" customWidth="1"/>
    <col min="48" max="48" width="12.25" bestFit="1" customWidth="1"/>
    <col min="49" max="49" width="11.25" bestFit="1" customWidth="1"/>
    <col min="50" max="50" width="14.875" bestFit="1" customWidth="1"/>
  </cols>
  <sheetData>
    <row r="9" spans="2:50" ht="44.25" customHeight="1" thickBot="1" x14ac:dyDescent="0.25">
      <c r="C9" s="55" t="s">
        <v>97</v>
      </c>
      <c r="D9" s="55"/>
      <c r="E9" s="55"/>
      <c r="F9" s="55"/>
      <c r="G9" s="55"/>
      <c r="H9" s="47"/>
      <c r="I9" s="54" t="s">
        <v>98</v>
      </c>
      <c r="J9" s="55"/>
      <c r="K9" s="55"/>
      <c r="L9" s="55"/>
      <c r="M9" s="55"/>
      <c r="N9" s="47"/>
      <c r="O9" s="54" t="s">
        <v>69</v>
      </c>
      <c r="P9" s="55"/>
      <c r="Q9" s="55"/>
      <c r="R9" s="55"/>
      <c r="S9" s="55"/>
      <c r="T9" s="47"/>
      <c r="U9" s="54" t="s">
        <v>99</v>
      </c>
      <c r="V9" s="55"/>
      <c r="W9" s="55"/>
      <c r="X9" s="55"/>
      <c r="Y9" s="55"/>
      <c r="Z9" s="47"/>
      <c r="AA9" s="54" t="s">
        <v>100</v>
      </c>
      <c r="AB9" s="55"/>
      <c r="AC9" s="55"/>
      <c r="AD9" s="55"/>
      <c r="AE9" s="55"/>
      <c r="AF9" s="47"/>
      <c r="AG9" s="54" t="s">
        <v>101</v>
      </c>
      <c r="AH9" s="55"/>
      <c r="AI9" s="55"/>
      <c r="AJ9" s="55"/>
      <c r="AK9" s="55"/>
      <c r="AL9" s="47"/>
      <c r="AM9" s="54" t="s">
        <v>102</v>
      </c>
      <c r="AN9" s="55"/>
      <c r="AO9" s="55"/>
      <c r="AP9" s="55"/>
      <c r="AQ9" s="55"/>
      <c r="AR9" s="47"/>
      <c r="AS9" s="54" t="s">
        <v>103</v>
      </c>
      <c r="AT9" s="55"/>
      <c r="AU9" s="55"/>
      <c r="AV9" s="55"/>
      <c r="AW9" s="55"/>
      <c r="AX9" s="47"/>
    </row>
    <row r="10" spans="2:50" ht="48" customHeight="1" x14ac:dyDescent="0.2">
      <c r="C10" s="42" t="s">
        <v>104</v>
      </c>
      <c r="D10" s="57" t="s">
        <v>105</v>
      </c>
      <c r="E10" s="58"/>
      <c r="F10" s="42" t="s">
        <v>106</v>
      </c>
      <c r="G10" s="42" t="s">
        <v>107</v>
      </c>
      <c r="H10" s="42" t="s">
        <v>108</v>
      </c>
      <c r="I10" s="42" t="s">
        <v>104</v>
      </c>
      <c r="J10" s="57" t="s">
        <v>105</v>
      </c>
      <c r="K10" s="58"/>
      <c r="L10" s="42" t="s">
        <v>106</v>
      </c>
      <c r="M10" s="42" t="s">
        <v>107</v>
      </c>
      <c r="N10" s="42" t="s">
        <v>108</v>
      </c>
      <c r="O10" s="42" t="s">
        <v>104</v>
      </c>
      <c r="P10" s="57" t="s">
        <v>105</v>
      </c>
      <c r="Q10" s="58"/>
      <c r="R10" s="42" t="s">
        <v>106</v>
      </c>
      <c r="S10" s="42" t="s">
        <v>107</v>
      </c>
      <c r="T10" s="42" t="s">
        <v>108</v>
      </c>
      <c r="U10" s="42" t="s">
        <v>104</v>
      </c>
      <c r="V10" s="57" t="s">
        <v>105</v>
      </c>
      <c r="W10" s="58"/>
      <c r="X10" s="42" t="s">
        <v>106</v>
      </c>
      <c r="Y10" s="42" t="s">
        <v>107</v>
      </c>
      <c r="Z10" s="42" t="s">
        <v>108</v>
      </c>
      <c r="AA10" s="42" t="s">
        <v>104</v>
      </c>
      <c r="AB10" s="57" t="s">
        <v>105</v>
      </c>
      <c r="AC10" s="58"/>
      <c r="AD10" s="42" t="s">
        <v>106</v>
      </c>
      <c r="AE10" s="42" t="s">
        <v>107</v>
      </c>
      <c r="AF10" s="42" t="s">
        <v>108</v>
      </c>
      <c r="AG10" s="42" t="s">
        <v>104</v>
      </c>
      <c r="AH10" s="57" t="s">
        <v>105</v>
      </c>
      <c r="AI10" s="58"/>
      <c r="AJ10" s="42" t="s">
        <v>106</v>
      </c>
      <c r="AK10" s="42" t="s">
        <v>107</v>
      </c>
      <c r="AL10" s="42" t="s">
        <v>108</v>
      </c>
      <c r="AM10" s="42" t="s">
        <v>104</v>
      </c>
      <c r="AN10" s="57" t="s">
        <v>105</v>
      </c>
      <c r="AO10" s="58"/>
      <c r="AP10" s="42" t="s">
        <v>106</v>
      </c>
      <c r="AQ10" s="42" t="s">
        <v>107</v>
      </c>
      <c r="AR10" s="42" t="s">
        <v>108</v>
      </c>
      <c r="AS10" s="42" t="s">
        <v>104</v>
      </c>
      <c r="AT10" s="57" t="s">
        <v>105</v>
      </c>
      <c r="AU10" s="58"/>
      <c r="AV10" s="42" t="s">
        <v>106</v>
      </c>
      <c r="AW10" s="42" t="s">
        <v>107</v>
      </c>
      <c r="AX10" s="42" t="s">
        <v>108</v>
      </c>
    </row>
    <row r="11" spans="2:50" ht="30" customHeight="1" thickBot="1" x14ac:dyDescent="0.25">
      <c r="C11" s="56"/>
      <c r="D11" s="23" t="s">
        <v>119</v>
      </c>
      <c r="E11" s="23" t="s">
        <v>120</v>
      </c>
      <c r="F11" s="56"/>
      <c r="G11" s="56"/>
      <c r="H11" s="56"/>
      <c r="I11" s="56"/>
      <c r="J11" s="23" t="s">
        <v>119</v>
      </c>
      <c r="K11" s="23" t="s">
        <v>120</v>
      </c>
      <c r="L11" s="56"/>
      <c r="M11" s="56"/>
      <c r="N11" s="56"/>
      <c r="O11" s="56"/>
      <c r="P11" s="23" t="s">
        <v>119</v>
      </c>
      <c r="Q11" s="23" t="s">
        <v>120</v>
      </c>
      <c r="R11" s="56"/>
      <c r="S11" s="56"/>
      <c r="T11" s="56"/>
      <c r="U11" s="56"/>
      <c r="V11" s="23" t="s">
        <v>119</v>
      </c>
      <c r="W11" s="23" t="s">
        <v>120</v>
      </c>
      <c r="X11" s="56"/>
      <c r="Y11" s="56"/>
      <c r="Z11" s="56"/>
      <c r="AA11" s="56"/>
      <c r="AB11" s="23" t="s">
        <v>119</v>
      </c>
      <c r="AC11" s="23" t="s">
        <v>120</v>
      </c>
      <c r="AD11" s="56"/>
      <c r="AE11" s="56"/>
      <c r="AF11" s="56"/>
      <c r="AG11" s="56"/>
      <c r="AH11" s="23" t="s">
        <v>119</v>
      </c>
      <c r="AI11" s="23" t="s">
        <v>120</v>
      </c>
      <c r="AJ11" s="56"/>
      <c r="AK11" s="56"/>
      <c r="AL11" s="56"/>
      <c r="AM11" s="56"/>
      <c r="AN11" s="23" t="s">
        <v>119</v>
      </c>
      <c r="AO11" s="23" t="s">
        <v>120</v>
      </c>
      <c r="AP11" s="56"/>
      <c r="AQ11" s="56"/>
      <c r="AR11" s="56"/>
      <c r="AS11" s="56"/>
      <c r="AT11" s="23" t="s">
        <v>119</v>
      </c>
      <c r="AU11" s="23" t="s">
        <v>120</v>
      </c>
      <c r="AV11" s="56"/>
      <c r="AW11" s="56"/>
      <c r="AX11" s="56"/>
    </row>
    <row r="12" spans="2:50" ht="20.100000000000001" customHeight="1" thickBot="1" x14ac:dyDescent="0.25">
      <c r="B12" s="5" t="s">
        <v>0</v>
      </c>
      <c r="C12" s="21">
        <v>519</v>
      </c>
      <c r="D12" s="21">
        <v>56</v>
      </c>
      <c r="E12" s="21">
        <v>5</v>
      </c>
      <c r="F12" s="21">
        <v>7</v>
      </c>
      <c r="G12" s="21">
        <v>418</v>
      </c>
      <c r="H12" s="21">
        <v>595</v>
      </c>
      <c r="I12" s="21">
        <v>31</v>
      </c>
      <c r="J12" s="21">
        <v>0</v>
      </c>
      <c r="K12" s="21">
        <v>0</v>
      </c>
      <c r="L12" s="21">
        <v>0</v>
      </c>
      <c r="M12" s="21">
        <v>30</v>
      </c>
      <c r="N12" s="21">
        <v>4</v>
      </c>
      <c r="O12" s="21">
        <v>6</v>
      </c>
      <c r="P12" s="21">
        <v>0</v>
      </c>
      <c r="Q12" s="21">
        <v>0</v>
      </c>
      <c r="R12" s="21">
        <v>0</v>
      </c>
      <c r="S12" s="21">
        <v>3</v>
      </c>
      <c r="T12" s="21">
        <v>11</v>
      </c>
      <c r="U12" s="21">
        <v>442</v>
      </c>
      <c r="V12" s="21">
        <v>56</v>
      </c>
      <c r="W12" s="21">
        <v>5</v>
      </c>
      <c r="X12" s="21">
        <v>6</v>
      </c>
      <c r="Y12" s="21">
        <v>358</v>
      </c>
      <c r="Z12" s="21">
        <v>543</v>
      </c>
      <c r="AA12" s="21">
        <v>35</v>
      </c>
      <c r="AB12" s="21">
        <v>0</v>
      </c>
      <c r="AC12" s="21">
        <v>0</v>
      </c>
      <c r="AD12" s="21">
        <v>1</v>
      </c>
      <c r="AE12" s="21">
        <v>24</v>
      </c>
      <c r="AF12" s="21">
        <v>35</v>
      </c>
      <c r="AG12" s="21">
        <v>5</v>
      </c>
      <c r="AH12" s="21">
        <v>0</v>
      </c>
      <c r="AI12" s="21">
        <v>0</v>
      </c>
      <c r="AJ12" s="21">
        <v>0</v>
      </c>
      <c r="AK12" s="21">
        <v>3</v>
      </c>
      <c r="AL12" s="21">
        <v>2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</row>
    <row r="13" spans="2:50" ht="20.100000000000001" customHeight="1" thickBot="1" x14ac:dyDescent="0.25">
      <c r="B13" s="6" t="s">
        <v>1</v>
      </c>
      <c r="C13" s="18">
        <v>92</v>
      </c>
      <c r="D13" s="18">
        <v>1</v>
      </c>
      <c r="E13" s="18">
        <v>0</v>
      </c>
      <c r="F13" s="18">
        <v>0</v>
      </c>
      <c r="G13" s="18">
        <v>84</v>
      </c>
      <c r="H13" s="18">
        <v>51</v>
      </c>
      <c r="I13" s="18">
        <v>1</v>
      </c>
      <c r="J13" s="18">
        <v>0</v>
      </c>
      <c r="K13" s="18">
        <v>0</v>
      </c>
      <c r="L13" s="18">
        <v>0</v>
      </c>
      <c r="M13" s="18">
        <v>2</v>
      </c>
      <c r="N13" s="18">
        <v>0</v>
      </c>
      <c r="O13" s="18">
        <v>4</v>
      </c>
      <c r="P13" s="18">
        <v>0</v>
      </c>
      <c r="Q13" s="18">
        <v>0</v>
      </c>
      <c r="R13" s="18">
        <v>0</v>
      </c>
      <c r="S13" s="18">
        <v>0</v>
      </c>
      <c r="T13" s="18">
        <v>6</v>
      </c>
      <c r="U13" s="18">
        <v>79</v>
      </c>
      <c r="V13" s="18">
        <v>1</v>
      </c>
      <c r="W13" s="18">
        <v>0</v>
      </c>
      <c r="X13" s="18">
        <v>0</v>
      </c>
      <c r="Y13" s="18">
        <v>75</v>
      </c>
      <c r="Z13" s="18">
        <v>41</v>
      </c>
      <c r="AA13" s="18">
        <v>7</v>
      </c>
      <c r="AB13" s="18">
        <v>0</v>
      </c>
      <c r="AC13" s="18">
        <v>0</v>
      </c>
      <c r="AD13" s="18">
        <v>0</v>
      </c>
      <c r="AE13" s="18">
        <v>7</v>
      </c>
      <c r="AF13" s="18">
        <v>3</v>
      </c>
      <c r="AG13" s="18">
        <v>1</v>
      </c>
      <c r="AH13" s="18">
        <v>0</v>
      </c>
      <c r="AI13" s="18">
        <v>0</v>
      </c>
      <c r="AJ13" s="18">
        <v>0</v>
      </c>
      <c r="AK13" s="18">
        <v>0</v>
      </c>
      <c r="AL13" s="18">
        <v>1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</row>
    <row r="14" spans="2:50" ht="20.100000000000001" customHeight="1" thickBot="1" x14ac:dyDescent="0.25">
      <c r="B14" s="6" t="s">
        <v>2</v>
      </c>
      <c r="C14" s="18">
        <v>39</v>
      </c>
      <c r="D14" s="18">
        <v>14</v>
      </c>
      <c r="E14" s="18">
        <v>0</v>
      </c>
      <c r="F14" s="18">
        <v>0</v>
      </c>
      <c r="G14" s="18">
        <v>43</v>
      </c>
      <c r="H14" s="18">
        <v>64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2</v>
      </c>
      <c r="U14" s="18">
        <v>38</v>
      </c>
      <c r="V14" s="18">
        <v>14</v>
      </c>
      <c r="W14" s="18">
        <v>0</v>
      </c>
      <c r="X14" s="18">
        <v>0</v>
      </c>
      <c r="Y14" s="18">
        <v>42</v>
      </c>
      <c r="Z14" s="18">
        <v>60</v>
      </c>
      <c r="AA14" s="18">
        <v>1</v>
      </c>
      <c r="AB14" s="18">
        <v>0</v>
      </c>
      <c r="AC14" s="18">
        <v>0</v>
      </c>
      <c r="AD14" s="18">
        <v>0</v>
      </c>
      <c r="AE14" s="18">
        <v>1</v>
      </c>
      <c r="AF14" s="18">
        <v>2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</row>
    <row r="15" spans="2:50" ht="20.100000000000001" customHeight="1" thickBot="1" x14ac:dyDescent="0.25">
      <c r="B15" s="6" t="s">
        <v>3</v>
      </c>
      <c r="C15" s="18">
        <v>176</v>
      </c>
      <c r="D15" s="18">
        <v>12</v>
      </c>
      <c r="E15" s="18">
        <v>2</v>
      </c>
      <c r="F15" s="18">
        <v>0</v>
      </c>
      <c r="G15" s="18">
        <v>101</v>
      </c>
      <c r="H15" s="18">
        <v>229</v>
      </c>
      <c r="I15" s="18">
        <v>11</v>
      </c>
      <c r="J15" s="18">
        <v>0</v>
      </c>
      <c r="K15" s="18">
        <v>0</v>
      </c>
      <c r="L15" s="18">
        <v>0</v>
      </c>
      <c r="M15" s="18">
        <v>10</v>
      </c>
      <c r="N15" s="18">
        <v>1</v>
      </c>
      <c r="O15" s="18">
        <v>8</v>
      </c>
      <c r="P15" s="18">
        <v>1</v>
      </c>
      <c r="Q15" s="18">
        <v>0</v>
      </c>
      <c r="R15" s="18">
        <v>0</v>
      </c>
      <c r="S15" s="18">
        <v>0</v>
      </c>
      <c r="T15" s="18">
        <v>14</v>
      </c>
      <c r="U15" s="18">
        <v>151</v>
      </c>
      <c r="V15" s="18">
        <v>10</v>
      </c>
      <c r="W15" s="18">
        <v>2</v>
      </c>
      <c r="X15" s="18">
        <v>0</v>
      </c>
      <c r="Y15" s="18">
        <v>85</v>
      </c>
      <c r="Z15" s="18">
        <v>213</v>
      </c>
      <c r="AA15" s="18">
        <v>2</v>
      </c>
      <c r="AB15" s="18">
        <v>0</v>
      </c>
      <c r="AC15" s="18">
        <v>0</v>
      </c>
      <c r="AD15" s="18">
        <v>0</v>
      </c>
      <c r="AE15" s="18">
        <v>2</v>
      </c>
      <c r="AF15" s="18">
        <v>0</v>
      </c>
      <c r="AG15" s="18">
        <v>4</v>
      </c>
      <c r="AH15" s="18">
        <v>1</v>
      </c>
      <c r="AI15" s="18">
        <v>0</v>
      </c>
      <c r="AJ15" s="18">
        <v>0</v>
      </c>
      <c r="AK15" s="18">
        <v>4</v>
      </c>
      <c r="AL15" s="18">
        <v>1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</row>
    <row r="16" spans="2:50" ht="20.100000000000001" customHeight="1" thickBot="1" x14ac:dyDescent="0.25">
      <c r="B16" s="6" t="s">
        <v>4</v>
      </c>
      <c r="C16" s="18">
        <v>260</v>
      </c>
      <c r="D16" s="18">
        <v>40</v>
      </c>
      <c r="E16" s="18">
        <v>48</v>
      </c>
      <c r="F16" s="18">
        <v>0</v>
      </c>
      <c r="G16" s="18">
        <v>241</v>
      </c>
      <c r="H16" s="18">
        <v>249</v>
      </c>
      <c r="I16" s="18">
        <v>6</v>
      </c>
      <c r="J16" s="18">
        <v>0</v>
      </c>
      <c r="K16" s="18">
        <v>0</v>
      </c>
      <c r="L16" s="18">
        <v>0</v>
      </c>
      <c r="M16" s="18">
        <v>6</v>
      </c>
      <c r="N16" s="18">
        <v>0</v>
      </c>
      <c r="O16" s="18">
        <v>2</v>
      </c>
      <c r="P16" s="18">
        <v>1</v>
      </c>
      <c r="Q16" s="18">
        <v>1</v>
      </c>
      <c r="R16" s="18">
        <v>0</v>
      </c>
      <c r="S16" s="18">
        <v>1</v>
      </c>
      <c r="T16" s="18">
        <v>5</v>
      </c>
      <c r="U16" s="18">
        <v>244</v>
      </c>
      <c r="V16" s="18">
        <v>39</v>
      </c>
      <c r="W16" s="18">
        <v>47</v>
      </c>
      <c r="X16" s="18">
        <v>0</v>
      </c>
      <c r="Y16" s="18">
        <v>227</v>
      </c>
      <c r="Z16" s="18">
        <v>239</v>
      </c>
      <c r="AA16" s="18">
        <v>5</v>
      </c>
      <c r="AB16" s="18">
        <v>0</v>
      </c>
      <c r="AC16" s="18">
        <v>0</v>
      </c>
      <c r="AD16" s="18">
        <v>0</v>
      </c>
      <c r="AE16" s="18">
        <v>4</v>
      </c>
      <c r="AF16" s="18">
        <v>5</v>
      </c>
      <c r="AG16" s="18">
        <v>3</v>
      </c>
      <c r="AH16" s="18">
        <v>0</v>
      </c>
      <c r="AI16" s="18">
        <v>0</v>
      </c>
      <c r="AJ16" s="18">
        <v>0</v>
      </c>
      <c r="AK16" s="18">
        <v>3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</row>
    <row r="17" spans="2:50" ht="20.100000000000001" customHeight="1" thickBot="1" x14ac:dyDescent="0.25">
      <c r="B17" s="6" t="s">
        <v>5</v>
      </c>
      <c r="C17" s="18">
        <v>18</v>
      </c>
      <c r="D17" s="18">
        <v>0</v>
      </c>
      <c r="E17" s="18">
        <v>0</v>
      </c>
      <c r="F17" s="18">
        <v>0</v>
      </c>
      <c r="G17" s="18">
        <v>13</v>
      </c>
      <c r="H17" s="18">
        <v>23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17</v>
      </c>
      <c r="V17" s="18">
        <v>0</v>
      </c>
      <c r="W17" s="18">
        <v>0</v>
      </c>
      <c r="X17" s="18">
        <v>0</v>
      </c>
      <c r="Y17" s="18">
        <v>13</v>
      </c>
      <c r="Z17" s="18">
        <v>21</v>
      </c>
      <c r="AA17" s="18">
        <v>1</v>
      </c>
      <c r="AB17" s="18">
        <v>0</v>
      </c>
      <c r="AC17" s="18">
        <v>0</v>
      </c>
      <c r="AD17" s="18">
        <v>0</v>
      </c>
      <c r="AE17" s="18">
        <v>0</v>
      </c>
      <c r="AF17" s="18">
        <v>2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</row>
    <row r="18" spans="2:50" ht="20.100000000000001" customHeight="1" thickBot="1" x14ac:dyDescent="0.25">
      <c r="B18" s="6" t="s">
        <v>6</v>
      </c>
      <c r="C18" s="18">
        <v>113</v>
      </c>
      <c r="D18" s="18">
        <v>7</v>
      </c>
      <c r="E18" s="18">
        <v>0</v>
      </c>
      <c r="F18" s="18">
        <v>5</v>
      </c>
      <c r="G18" s="18">
        <v>130</v>
      </c>
      <c r="H18" s="18">
        <v>171</v>
      </c>
      <c r="I18" s="18">
        <v>14</v>
      </c>
      <c r="J18" s="18">
        <v>0</v>
      </c>
      <c r="K18" s="18">
        <v>0</v>
      </c>
      <c r="L18" s="18">
        <v>0</v>
      </c>
      <c r="M18" s="18">
        <v>15</v>
      </c>
      <c r="N18" s="18">
        <v>2</v>
      </c>
      <c r="O18" s="18">
        <v>4</v>
      </c>
      <c r="P18" s="18">
        <v>0</v>
      </c>
      <c r="Q18" s="18">
        <v>0</v>
      </c>
      <c r="R18" s="18">
        <v>5</v>
      </c>
      <c r="S18" s="18">
        <v>6</v>
      </c>
      <c r="T18" s="18">
        <v>11</v>
      </c>
      <c r="U18" s="18">
        <v>85</v>
      </c>
      <c r="V18" s="18">
        <v>7</v>
      </c>
      <c r="W18" s="18">
        <v>0</v>
      </c>
      <c r="X18" s="18">
        <v>0</v>
      </c>
      <c r="Y18" s="18">
        <v>99</v>
      </c>
      <c r="Z18" s="18">
        <v>148</v>
      </c>
      <c r="AA18" s="18">
        <v>8</v>
      </c>
      <c r="AB18" s="18">
        <v>0</v>
      </c>
      <c r="AC18" s="18">
        <v>0</v>
      </c>
      <c r="AD18" s="18">
        <v>0</v>
      </c>
      <c r="AE18" s="18">
        <v>8</v>
      </c>
      <c r="AF18" s="18">
        <v>10</v>
      </c>
      <c r="AG18" s="18">
        <v>2</v>
      </c>
      <c r="AH18" s="18">
        <v>0</v>
      </c>
      <c r="AI18" s="18">
        <v>0</v>
      </c>
      <c r="AJ18" s="18">
        <v>0</v>
      </c>
      <c r="AK18" s="18">
        <v>2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</row>
    <row r="19" spans="2:50" ht="20.100000000000001" customHeight="1" thickBot="1" x14ac:dyDescent="0.25">
      <c r="B19" s="6" t="s">
        <v>7</v>
      </c>
      <c r="C19" s="18">
        <v>93</v>
      </c>
      <c r="D19" s="18">
        <v>4</v>
      </c>
      <c r="E19" s="18">
        <v>3</v>
      </c>
      <c r="F19" s="18">
        <v>0</v>
      </c>
      <c r="G19" s="18">
        <v>57</v>
      </c>
      <c r="H19" s="18">
        <v>186</v>
      </c>
      <c r="I19" s="18">
        <v>6</v>
      </c>
      <c r="J19" s="18">
        <v>0</v>
      </c>
      <c r="K19" s="18">
        <v>0</v>
      </c>
      <c r="L19" s="18">
        <v>0</v>
      </c>
      <c r="M19" s="18">
        <v>8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4</v>
      </c>
      <c r="U19" s="18">
        <v>76</v>
      </c>
      <c r="V19" s="18">
        <v>4</v>
      </c>
      <c r="W19" s="18">
        <v>3</v>
      </c>
      <c r="X19" s="18">
        <v>0</v>
      </c>
      <c r="Y19" s="18">
        <v>44</v>
      </c>
      <c r="Z19" s="18">
        <v>174</v>
      </c>
      <c r="AA19" s="18">
        <v>10</v>
      </c>
      <c r="AB19" s="18">
        <v>0</v>
      </c>
      <c r="AC19" s="18">
        <v>0</v>
      </c>
      <c r="AD19" s="18">
        <v>0</v>
      </c>
      <c r="AE19" s="18">
        <v>4</v>
      </c>
      <c r="AF19" s="18">
        <v>7</v>
      </c>
      <c r="AG19" s="18">
        <v>1</v>
      </c>
      <c r="AH19" s="18">
        <v>0</v>
      </c>
      <c r="AI19" s="18">
        <v>0</v>
      </c>
      <c r="AJ19" s="18">
        <v>0</v>
      </c>
      <c r="AK19" s="18">
        <v>1</v>
      </c>
      <c r="AL19" s="18">
        <v>1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</row>
    <row r="20" spans="2:50" ht="20.100000000000001" customHeight="1" thickBot="1" x14ac:dyDescent="0.25">
      <c r="B20" s="6" t="s">
        <v>8</v>
      </c>
      <c r="C20" s="18">
        <v>814</v>
      </c>
      <c r="D20" s="18">
        <v>38</v>
      </c>
      <c r="E20" s="18">
        <v>26</v>
      </c>
      <c r="F20" s="18">
        <v>7</v>
      </c>
      <c r="G20" s="18">
        <v>492</v>
      </c>
      <c r="H20" s="18">
        <v>1098</v>
      </c>
      <c r="I20" s="18">
        <v>34</v>
      </c>
      <c r="J20" s="18">
        <v>0</v>
      </c>
      <c r="K20" s="18">
        <v>0</v>
      </c>
      <c r="L20" s="18">
        <v>0</v>
      </c>
      <c r="M20" s="18">
        <v>31</v>
      </c>
      <c r="N20" s="18">
        <v>4</v>
      </c>
      <c r="O20" s="18">
        <v>55</v>
      </c>
      <c r="P20" s="18">
        <v>0</v>
      </c>
      <c r="Q20" s="18">
        <v>0</v>
      </c>
      <c r="R20" s="18">
        <v>0</v>
      </c>
      <c r="S20" s="18">
        <v>13</v>
      </c>
      <c r="T20" s="18">
        <v>91</v>
      </c>
      <c r="U20" s="18">
        <v>664</v>
      </c>
      <c r="V20" s="18">
        <v>38</v>
      </c>
      <c r="W20" s="18">
        <v>26</v>
      </c>
      <c r="X20" s="18">
        <v>7</v>
      </c>
      <c r="Y20" s="18">
        <v>413</v>
      </c>
      <c r="Z20" s="18">
        <v>918</v>
      </c>
      <c r="AA20" s="18">
        <v>59</v>
      </c>
      <c r="AB20" s="18">
        <v>0</v>
      </c>
      <c r="AC20" s="18">
        <v>0</v>
      </c>
      <c r="AD20" s="18">
        <v>0</v>
      </c>
      <c r="AE20" s="18">
        <v>28</v>
      </c>
      <c r="AF20" s="18">
        <v>82</v>
      </c>
      <c r="AG20" s="18">
        <v>2</v>
      </c>
      <c r="AH20" s="18">
        <v>0</v>
      </c>
      <c r="AI20" s="18">
        <v>0</v>
      </c>
      <c r="AJ20" s="18">
        <v>0</v>
      </c>
      <c r="AK20" s="18">
        <v>7</v>
      </c>
      <c r="AL20" s="18">
        <v>3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</row>
    <row r="21" spans="2:50" ht="20.100000000000001" customHeight="1" thickBot="1" x14ac:dyDescent="0.25">
      <c r="B21" s="6" t="s">
        <v>9</v>
      </c>
      <c r="C21" s="18">
        <v>478</v>
      </c>
      <c r="D21" s="18">
        <v>28</v>
      </c>
      <c r="E21" s="18">
        <v>3</v>
      </c>
      <c r="F21" s="18">
        <v>0</v>
      </c>
      <c r="G21" s="18">
        <v>339</v>
      </c>
      <c r="H21" s="18">
        <v>512</v>
      </c>
      <c r="I21" s="18">
        <v>15</v>
      </c>
      <c r="J21" s="18">
        <v>1</v>
      </c>
      <c r="K21" s="18">
        <v>1</v>
      </c>
      <c r="L21" s="18">
        <v>0</v>
      </c>
      <c r="M21" s="18">
        <v>17</v>
      </c>
      <c r="N21" s="18">
        <v>1</v>
      </c>
      <c r="O21" s="18">
        <v>15</v>
      </c>
      <c r="P21" s="18">
        <v>0</v>
      </c>
      <c r="Q21" s="18">
        <v>0</v>
      </c>
      <c r="R21" s="18">
        <v>0</v>
      </c>
      <c r="S21" s="18">
        <v>4</v>
      </c>
      <c r="T21" s="18">
        <v>28</v>
      </c>
      <c r="U21" s="18">
        <v>413</v>
      </c>
      <c r="V21" s="18">
        <v>26</v>
      </c>
      <c r="W21" s="18">
        <v>2</v>
      </c>
      <c r="X21" s="18">
        <v>0</v>
      </c>
      <c r="Y21" s="18">
        <v>299</v>
      </c>
      <c r="Z21" s="18">
        <v>455</v>
      </c>
      <c r="AA21" s="18">
        <v>26</v>
      </c>
      <c r="AB21" s="18">
        <v>0</v>
      </c>
      <c r="AC21" s="18">
        <v>0</v>
      </c>
      <c r="AD21" s="18">
        <v>0</v>
      </c>
      <c r="AE21" s="18">
        <v>13</v>
      </c>
      <c r="AF21" s="18">
        <v>19</v>
      </c>
      <c r="AG21" s="18">
        <v>9</v>
      </c>
      <c r="AH21" s="18">
        <v>1</v>
      </c>
      <c r="AI21" s="18">
        <v>0</v>
      </c>
      <c r="AJ21" s="18">
        <v>0</v>
      </c>
      <c r="AK21" s="18">
        <v>6</v>
      </c>
      <c r="AL21" s="18">
        <v>9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</row>
    <row r="22" spans="2:50" ht="20.100000000000001" customHeight="1" thickBot="1" x14ac:dyDescent="0.25">
      <c r="B22" s="6" t="s">
        <v>10</v>
      </c>
      <c r="C22" s="18">
        <v>57</v>
      </c>
      <c r="D22" s="18">
        <v>8</v>
      </c>
      <c r="E22" s="18">
        <v>0</v>
      </c>
      <c r="F22" s="18">
        <v>0</v>
      </c>
      <c r="G22" s="18">
        <v>41</v>
      </c>
      <c r="H22" s="18">
        <v>62</v>
      </c>
      <c r="I22" s="18">
        <v>7</v>
      </c>
      <c r="J22" s="18">
        <v>0</v>
      </c>
      <c r="K22" s="18">
        <v>0</v>
      </c>
      <c r="L22" s="18">
        <v>0</v>
      </c>
      <c r="M22" s="18">
        <v>7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1</v>
      </c>
      <c r="U22" s="18">
        <v>47</v>
      </c>
      <c r="V22" s="18">
        <v>8</v>
      </c>
      <c r="W22" s="18">
        <v>0</v>
      </c>
      <c r="X22" s="18">
        <v>0</v>
      </c>
      <c r="Y22" s="18">
        <v>29</v>
      </c>
      <c r="Z22" s="18">
        <v>61</v>
      </c>
      <c r="AA22" s="18">
        <v>3</v>
      </c>
      <c r="AB22" s="18">
        <v>0</v>
      </c>
      <c r="AC22" s="18">
        <v>0</v>
      </c>
      <c r="AD22" s="18">
        <v>0</v>
      </c>
      <c r="AE22" s="18">
        <v>4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1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</row>
    <row r="23" spans="2:50" ht="20.100000000000001" customHeight="1" thickBot="1" x14ac:dyDescent="0.25">
      <c r="B23" s="6" t="s">
        <v>11</v>
      </c>
      <c r="C23" s="18">
        <v>208</v>
      </c>
      <c r="D23" s="18">
        <v>38</v>
      </c>
      <c r="E23" s="18">
        <v>6</v>
      </c>
      <c r="F23" s="18">
        <v>0</v>
      </c>
      <c r="G23" s="18">
        <v>137</v>
      </c>
      <c r="H23" s="18">
        <v>270</v>
      </c>
      <c r="I23" s="18">
        <v>6</v>
      </c>
      <c r="J23" s="18">
        <v>1</v>
      </c>
      <c r="K23" s="18">
        <v>0</v>
      </c>
      <c r="L23" s="18">
        <v>0</v>
      </c>
      <c r="M23" s="18">
        <v>8</v>
      </c>
      <c r="N23" s="18">
        <v>0</v>
      </c>
      <c r="O23" s="18">
        <v>6</v>
      </c>
      <c r="P23" s="18">
        <v>0</v>
      </c>
      <c r="Q23" s="18">
        <v>0</v>
      </c>
      <c r="R23" s="18">
        <v>0</v>
      </c>
      <c r="S23" s="18">
        <v>4</v>
      </c>
      <c r="T23" s="18">
        <v>9</v>
      </c>
      <c r="U23" s="18">
        <v>182</v>
      </c>
      <c r="V23" s="18">
        <v>37</v>
      </c>
      <c r="W23" s="18">
        <v>6</v>
      </c>
      <c r="X23" s="18">
        <v>0</v>
      </c>
      <c r="Y23" s="18">
        <v>117</v>
      </c>
      <c r="Z23" s="18">
        <v>254</v>
      </c>
      <c r="AA23" s="18">
        <v>12</v>
      </c>
      <c r="AB23" s="18">
        <v>0</v>
      </c>
      <c r="AC23" s="18">
        <v>0</v>
      </c>
      <c r="AD23" s="18">
        <v>0</v>
      </c>
      <c r="AE23" s="18">
        <v>7</v>
      </c>
      <c r="AF23" s="18">
        <v>6</v>
      </c>
      <c r="AG23" s="18">
        <v>2</v>
      </c>
      <c r="AH23" s="18">
        <v>0</v>
      </c>
      <c r="AI23" s="18">
        <v>0</v>
      </c>
      <c r="AJ23" s="18">
        <v>0</v>
      </c>
      <c r="AK23" s="18">
        <v>1</v>
      </c>
      <c r="AL23" s="18">
        <v>1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</row>
    <row r="24" spans="2:50" ht="20.100000000000001" customHeight="1" thickBot="1" x14ac:dyDescent="0.25">
      <c r="B24" s="6" t="s">
        <v>12</v>
      </c>
      <c r="C24" s="18">
        <v>885</v>
      </c>
      <c r="D24" s="18">
        <v>32</v>
      </c>
      <c r="E24" s="18">
        <v>30</v>
      </c>
      <c r="F24" s="18">
        <v>10</v>
      </c>
      <c r="G24" s="18">
        <v>739</v>
      </c>
      <c r="H24" s="18">
        <v>767</v>
      </c>
      <c r="I24" s="18">
        <v>3</v>
      </c>
      <c r="J24" s="18">
        <v>0</v>
      </c>
      <c r="K24" s="18">
        <v>0</v>
      </c>
      <c r="L24" s="18">
        <v>0</v>
      </c>
      <c r="M24" s="18">
        <v>3</v>
      </c>
      <c r="N24" s="18">
        <v>0</v>
      </c>
      <c r="O24" s="18">
        <v>12</v>
      </c>
      <c r="P24" s="18">
        <v>0</v>
      </c>
      <c r="Q24" s="18">
        <v>0</v>
      </c>
      <c r="R24" s="18">
        <v>0</v>
      </c>
      <c r="S24" s="18">
        <v>10</v>
      </c>
      <c r="T24" s="18">
        <v>27</v>
      </c>
      <c r="U24" s="18">
        <v>808</v>
      </c>
      <c r="V24" s="18">
        <v>32</v>
      </c>
      <c r="W24" s="18">
        <v>30</v>
      </c>
      <c r="X24" s="18">
        <v>10</v>
      </c>
      <c r="Y24" s="18">
        <v>686</v>
      </c>
      <c r="Z24" s="18">
        <v>689</v>
      </c>
      <c r="AA24" s="18">
        <v>59</v>
      </c>
      <c r="AB24" s="18">
        <v>0</v>
      </c>
      <c r="AC24" s="18">
        <v>0</v>
      </c>
      <c r="AD24" s="18">
        <v>0</v>
      </c>
      <c r="AE24" s="18">
        <v>33</v>
      </c>
      <c r="AF24" s="18">
        <v>46</v>
      </c>
      <c r="AG24" s="18">
        <v>3</v>
      </c>
      <c r="AH24" s="18">
        <v>0</v>
      </c>
      <c r="AI24" s="18">
        <v>0</v>
      </c>
      <c r="AJ24" s="18">
        <v>0</v>
      </c>
      <c r="AK24" s="18">
        <v>7</v>
      </c>
      <c r="AL24" s="18">
        <v>5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</row>
    <row r="25" spans="2:50" ht="20.100000000000001" customHeight="1" thickBot="1" x14ac:dyDescent="0.25">
      <c r="B25" s="6" t="s">
        <v>13</v>
      </c>
      <c r="C25" s="18">
        <v>108</v>
      </c>
      <c r="D25" s="18">
        <v>18</v>
      </c>
      <c r="E25" s="18">
        <v>13</v>
      </c>
      <c r="F25" s="18">
        <v>0</v>
      </c>
      <c r="G25" s="18">
        <v>97</v>
      </c>
      <c r="H25" s="18">
        <v>144</v>
      </c>
      <c r="I25" s="18">
        <v>16</v>
      </c>
      <c r="J25" s="18">
        <v>3</v>
      </c>
      <c r="K25" s="18">
        <v>0</v>
      </c>
      <c r="L25" s="18">
        <v>0</v>
      </c>
      <c r="M25" s="18">
        <v>20</v>
      </c>
      <c r="N25" s="18">
        <v>2</v>
      </c>
      <c r="O25" s="18">
        <v>6</v>
      </c>
      <c r="P25" s="18">
        <v>0</v>
      </c>
      <c r="Q25" s="18">
        <v>0</v>
      </c>
      <c r="R25" s="18">
        <v>0</v>
      </c>
      <c r="S25" s="18">
        <v>5</v>
      </c>
      <c r="T25" s="18">
        <v>7</v>
      </c>
      <c r="U25" s="18">
        <v>79</v>
      </c>
      <c r="V25" s="18">
        <v>15</v>
      </c>
      <c r="W25" s="18">
        <v>13</v>
      </c>
      <c r="X25" s="18">
        <v>0</v>
      </c>
      <c r="Y25" s="18">
        <v>68</v>
      </c>
      <c r="Z25" s="18">
        <v>129</v>
      </c>
      <c r="AA25" s="18">
        <v>7</v>
      </c>
      <c r="AB25" s="18">
        <v>0</v>
      </c>
      <c r="AC25" s="18">
        <v>0</v>
      </c>
      <c r="AD25" s="18">
        <v>0</v>
      </c>
      <c r="AE25" s="18">
        <v>4</v>
      </c>
      <c r="AF25" s="18">
        <v>6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</row>
    <row r="26" spans="2:50" ht="20.100000000000001" customHeight="1" thickBot="1" x14ac:dyDescent="0.25">
      <c r="B26" s="6" t="s">
        <v>14</v>
      </c>
      <c r="C26" s="18">
        <v>53</v>
      </c>
      <c r="D26" s="18">
        <v>11</v>
      </c>
      <c r="E26" s="18">
        <v>5</v>
      </c>
      <c r="F26" s="18">
        <v>4</v>
      </c>
      <c r="G26" s="18">
        <v>45</v>
      </c>
      <c r="H26" s="18">
        <v>75</v>
      </c>
      <c r="I26" s="18">
        <v>2</v>
      </c>
      <c r="J26" s="18">
        <v>0</v>
      </c>
      <c r="K26" s="18">
        <v>0</v>
      </c>
      <c r="L26" s="18">
        <v>0</v>
      </c>
      <c r="M26" s="18">
        <v>2</v>
      </c>
      <c r="N26" s="18">
        <v>0</v>
      </c>
      <c r="O26" s="18">
        <v>5</v>
      </c>
      <c r="P26" s="18">
        <v>1</v>
      </c>
      <c r="Q26" s="18">
        <v>0</v>
      </c>
      <c r="R26" s="18">
        <v>2</v>
      </c>
      <c r="S26" s="18">
        <v>2</v>
      </c>
      <c r="T26" s="18">
        <v>6</v>
      </c>
      <c r="U26" s="18">
        <v>37</v>
      </c>
      <c r="V26" s="18">
        <v>10</v>
      </c>
      <c r="W26" s="18">
        <v>5</v>
      </c>
      <c r="X26" s="18">
        <v>2</v>
      </c>
      <c r="Y26" s="18">
        <v>33</v>
      </c>
      <c r="Z26" s="18">
        <v>65</v>
      </c>
      <c r="AA26" s="18">
        <v>8</v>
      </c>
      <c r="AB26" s="18">
        <v>0</v>
      </c>
      <c r="AC26" s="18">
        <v>0</v>
      </c>
      <c r="AD26" s="18">
        <v>0</v>
      </c>
      <c r="AE26" s="18">
        <v>8</v>
      </c>
      <c r="AF26" s="18">
        <v>3</v>
      </c>
      <c r="AG26" s="18">
        <v>1</v>
      </c>
      <c r="AH26" s="18">
        <v>0</v>
      </c>
      <c r="AI26" s="18">
        <v>0</v>
      </c>
      <c r="AJ26" s="18">
        <v>0</v>
      </c>
      <c r="AK26" s="18">
        <v>0</v>
      </c>
      <c r="AL26" s="18">
        <v>1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</row>
    <row r="27" spans="2:50" ht="20.100000000000001" customHeight="1" thickBot="1" x14ac:dyDescent="0.25">
      <c r="B27" s="7" t="s">
        <v>15</v>
      </c>
      <c r="C27" s="18">
        <v>187</v>
      </c>
      <c r="D27" s="18">
        <v>15</v>
      </c>
      <c r="E27" s="18">
        <v>8</v>
      </c>
      <c r="F27" s="18">
        <v>0</v>
      </c>
      <c r="G27" s="18">
        <v>91</v>
      </c>
      <c r="H27" s="18">
        <v>317</v>
      </c>
      <c r="I27" s="18">
        <v>20</v>
      </c>
      <c r="J27" s="18">
        <v>0</v>
      </c>
      <c r="K27" s="18">
        <v>0</v>
      </c>
      <c r="L27" s="18">
        <v>0</v>
      </c>
      <c r="M27" s="18">
        <v>15</v>
      </c>
      <c r="N27" s="18">
        <v>6</v>
      </c>
      <c r="O27" s="18">
        <v>1</v>
      </c>
      <c r="P27" s="18">
        <v>0</v>
      </c>
      <c r="Q27" s="18">
        <v>0</v>
      </c>
      <c r="R27" s="18">
        <v>0</v>
      </c>
      <c r="S27" s="18">
        <v>0</v>
      </c>
      <c r="T27" s="18">
        <v>4</v>
      </c>
      <c r="U27" s="18">
        <v>155</v>
      </c>
      <c r="V27" s="18">
        <v>15</v>
      </c>
      <c r="W27" s="18">
        <v>8</v>
      </c>
      <c r="X27" s="18">
        <v>0</v>
      </c>
      <c r="Y27" s="18">
        <v>70</v>
      </c>
      <c r="Z27" s="18">
        <v>298</v>
      </c>
      <c r="AA27" s="18">
        <v>9</v>
      </c>
      <c r="AB27" s="18">
        <v>0</v>
      </c>
      <c r="AC27" s="18">
        <v>0</v>
      </c>
      <c r="AD27" s="18">
        <v>0</v>
      </c>
      <c r="AE27" s="18">
        <v>5</v>
      </c>
      <c r="AF27" s="18">
        <v>8</v>
      </c>
      <c r="AG27" s="18">
        <v>2</v>
      </c>
      <c r="AH27" s="18">
        <v>0</v>
      </c>
      <c r="AI27" s="18">
        <v>0</v>
      </c>
      <c r="AJ27" s="18">
        <v>0</v>
      </c>
      <c r="AK27" s="18">
        <v>1</v>
      </c>
      <c r="AL27" s="18">
        <v>1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</row>
    <row r="28" spans="2:50" ht="20.100000000000001" customHeight="1" thickBot="1" x14ac:dyDescent="0.25">
      <c r="B28" s="8" t="s">
        <v>16</v>
      </c>
      <c r="C28" s="22">
        <v>18</v>
      </c>
      <c r="D28" s="22">
        <v>5</v>
      </c>
      <c r="E28" s="22">
        <v>1</v>
      </c>
      <c r="F28" s="22">
        <v>0</v>
      </c>
      <c r="G28" s="22">
        <v>5</v>
      </c>
      <c r="H28" s="22">
        <v>59</v>
      </c>
      <c r="I28" s="22">
        <v>2</v>
      </c>
      <c r="J28" s="22">
        <v>0</v>
      </c>
      <c r="K28" s="22">
        <v>0</v>
      </c>
      <c r="L28" s="22">
        <v>0</v>
      </c>
      <c r="M28" s="22">
        <v>2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13</v>
      </c>
      <c r="V28" s="22">
        <v>5</v>
      </c>
      <c r="W28" s="22">
        <v>1</v>
      </c>
      <c r="X28" s="22">
        <v>0</v>
      </c>
      <c r="Y28" s="22">
        <v>2</v>
      </c>
      <c r="Z28" s="22">
        <v>57</v>
      </c>
      <c r="AA28" s="22">
        <v>2</v>
      </c>
      <c r="AB28" s="22">
        <v>0</v>
      </c>
      <c r="AC28" s="22">
        <v>0</v>
      </c>
      <c r="AD28" s="22">
        <v>0</v>
      </c>
      <c r="AE28" s="22">
        <v>1</v>
      </c>
      <c r="AF28" s="22">
        <v>1</v>
      </c>
      <c r="AG28" s="22">
        <v>1</v>
      </c>
      <c r="AH28" s="22">
        <v>0</v>
      </c>
      <c r="AI28" s="22">
        <v>0</v>
      </c>
      <c r="AJ28" s="22">
        <v>0</v>
      </c>
      <c r="AK28" s="22">
        <v>0</v>
      </c>
      <c r="AL28" s="22">
        <v>1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</row>
    <row r="29" spans="2:50" ht="20.100000000000001" customHeight="1" thickBot="1" x14ac:dyDescent="0.25">
      <c r="B29" s="9" t="s">
        <v>17</v>
      </c>
      <c r="C29" s="12">
        <f>SUM(C12:C28)</f>
        <v>4118</v>
      </c>
      <c r="D29" s="12">
        <f t="shared" ref="D29:AX29" si="0">SUM(D12:D28)</f>
        <v>327</v>
      </c>
      <c r="E29" s="12">
        <f t="shared" si="0"/>
        <v>150</v>
      </c>
      <c r="F29" s="12">
        <f t="shared" si="0"/>
        <v>33</v>
      </c>
      <c r="G29" s="12">
        <f t="shared" si="0"/>
        <v>3073</v>
      </c>
      <c r="H29" s="12">
        <f t="shared" si="0"/>
        <v>4872</v>
      </c>
      <c r="I29" s="12">
        <f t="shared" si="0"/>
        <v>174</v>
      </c>
      <c r="J29" s="12">
        <f t="shared" si="0"/>
        <v>5</v>
      </c>
      <c r="K29" s="12">
        <f t="shared" si="0"/>
        <v>1</v>
      </c>
      <c r="L29" s="12">
        <f t="shared" si="0"/>
        <v>0</v>
      </c>
      <c r="M29" s="12">
        <f t="shared" si="0"/>
        <v>176</v>
      </c>
      <c r="N29" s="12">
        <f t="shared" si="0"/>
        <v>20</v>
      </c>
      <c r="O29" s="12">
        <f t="shared" si="0"/>
        <v>124</v>
      </c>
      <c r="P29" s="12">
        <f t="shared" si="0"/>
        <v>3</v>
      </c>
      <c r="Q29" s="12">
        <f t="shared" si="0"/>
        <v>1</v>
      </c>
      <c r="R29" s="12">
        <f t="shared" si="0"/>
        <v>7</v>
      </c>
      <c r="S29" s="12">
        <f t="shared" si="0"/>
        <v>48</v>
      </c>
      <c r="T29" s="12">
        <f t="shared" si="0"/>
        <v>226</v>
      </c>
      <c r="U29" s="12">
        <f t="shared" si="0"/>
        <v>3530</v>
      </c>
      <c r="V29" s="12">
        <f t="shared" si="0"/>
        <v>317</v>
      </c>
      <c r="W29" s="12">
        <f t="shared" si="0"/>
        <v>148</v>
      </c>
      <c r="X29" s="12">
        <f t="shared" si="0"/>
        <v>25</v>
      </c>
      <c r="Y29" s="12">
        <f t="shared" si="0"/>
        <v>2660</v>
      </c>
      <c r="Z29" s="12">
        <f t="shared" si="0"/>
        <v>4365</v>
      </c>
      <c r="AA29" s="12">
        <f t="shared" si="0"/>
        <v>254</v>
      </c>
      <c r="AB29" s="12">
        <f t="shared" si="0"/>
        <v>0</v>
      </c>
      <c r="AC29" s="12">
        <f t="shared" si="0"/>
        <v>0</v>
      </c>
      <c r="AD29" s="12">
        <f t="shared" si="0"/>
        <v>1</v>
      </c>
      <c r="AE29" s="12">
        <f t="shared" si="0"/>
        <v>153</v>
      </c>
      <c r="AF29" s="12">
        <f t="shared" si="0"/>
        <v>235</v>
      </c>
      <c r="AG29" s="12">
        <f t="shared" si="0"/>
        <v>36</v>
      </c>
      <c r="AH29" s="12">
        <f t="shared" si="0"/>
        <v>2</v>
      </c>
      <c r="AI29" s="12">
        <f t="shared" si="0"/>
        <v>0</v>
      </c>
      <c r="AJ29" s="12">
        <f t="shared" si="0"/>
        <v>0</v>
      </c>
      <c r="AK29" s="12">
        <f t="shared" si="0"/>
        <v>36</v>
      </c>
      <c r="AL29" s="12">
        <f t="shared" si="0"/>
        <v>26</v>
      </c>
      <c r="AM29" s="12">
        <f t="shared" si="0"/>
        <v>0</v>
      </c>
      <c r="AN29" s="12">
        <f t="shared" si="0"/>
        <v>0</v>
      </c>
      <c r="AO29" s="12">
        <f t="shared" si="0"/>
        <v>0</v>
      </c>
      <c r="AP29" s="12">
        <f t="shared" si="0"/>
        <v>0</v>
      </c>
      <c r="AQ29" s="12">
        <f t="shared" si="0"/>
        <v>0</v>
      </c>
      <c r="AR29" s="12">
        <f t="shared" si="0"/>
        <v>0</v>
      </c>
      <c r="AS29" s="12">
        <f t="shared" si="0"/>
        <v>0</v>
      </c>
      <c r="AT29" s="12">
        <f t="shared" si="0"/>
        <v>0</v>
      </c>
      <c r="AU29" s="12">
        <f t="shared" si="0"/>
        <v>0</v>
      </c>
      <c r="AV29" s="12">
        <f t="shared" si="0"/>
        <v>0</v>
      </c>
      <c r="AW29" s="12">
        <f t="shared" si="0"/>
        <v>0</v>
      </c>
      <c r="AX29" s="12">
        <f t="shared" si="0"/>
        <v>0</v>
      </c>
    </row>
    <row r="30" spans="2:50" x14ac:dyDescent="0.2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</row>
  </sheetData>
  <mergeCells count="48">
    <mergeCell ref="AM9:AR9"/>
    <mergeCell ref="AS9:AX9"/>
    <mergeCell ref="C10:C11"/>
    <mergeCell ref="D10:E10"/>
    <mergeCell ref="F10:F11"/>
    <mergeCell ref="G10:G11"/>
    <mergeCell ref="H10:H11"/>
    <mergeCell ref="I10:I11"/>
    <mergeCell ref="J10:K10"/>
    <mergeCell ref="L10:L11"/>
    <mergeCell ref="C9:H9"/>
    <mergeCell ref="I9:N9"/>
    <mergeCell ref="O9:T9"/>
    <mergeCell ref="U9:Z9"/>
    <mergeCell ref="AA9:AF9"/>
    <mergeCell ref="AG9:AL9"/>
    <mergeCell ref="Z10:Z11"/>
    <mergeCell ref="M10:M11"/>
    <mergeCell ref="N10:N11"/>
    <mergeCell ref="O10:O11"/>
    <mergeCell ref="P10:Q10"/>
    <mergeCell ref="R10:R11"/>
    <mergeCell ref="S10:S11"/>
    <mergeCell ref="T10:T11"/>
    <mergeCell ref="U10:U11"/>
    <mergeCell ref="V10:W10"/>
    <mergeCell ref="X10:X11"/>
    <mergeCell ref="Y10:Y11"/>
    <mergeCell ref="AN10:AO10"/>
    <mergeCell ref="AA10:AA11"/>
    <mergeCell ref="AB10:AC10"/>
    <mergeCell ref="AD10:AD11"/>
    <mergeCell ref="AE10:AE11"/>
    <mergeCell ref="AF10:AF11"/>
    <mergeCell ref="AG10:AG11"/>
    <mergeCell ref="AH10:AI10"/>
    <mergeCell ref="AJ10:AJ11"/>
    <mergeCell ref="AK10:AK11"/>
    <mergeCell ref="AL10:AL11"/>
    <mergeCell ref="AM10:AM11"/>
    <mergeCell ref="AW10:AW11"/>
    <mergeCell ref="AX10:AX11"/>
    <mergeCell ref="AP10:AP11"/>
    <mergeCell ref="AQ10:AQ11"/>
    <mergeCell ref="AR10:AR11"/>
    <mergeCell ref="AS10:AS11"/>
    <mergeCell ref="AT10:AU10"/>
    <mergeCell ref="AV10:AV11"/>
  </mergeCell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9E33-D6C6-401B-8353-93379C389B93}">
  <dimension ref="B9:H29"/>
  <sheetViews>
    <sheetView workbookViewId="0"/>
  </sheetViews>
  <sheetFormatPr baseColWidth="10" defaultRowHeight="12.75" x14ac:dyDescent="0.2"/>
  <cols>
    <col min="1" max="1" width="8.625" customWidth="1"/>
    <col min="2" max="2" width="27" customWidth="1"/>
    <col min="3" max="3" width="9.875" customWidth="1"/>
    <col min="4" max="4" width="19.75" customWidth="1"/>
    <col min="5" max="5" width="11.75" customWidth="1"/>
    <col min="6" max="6" width="12.5" bestFit="1" customWidth="1"/>
    <col min="7" max="8" width="14.25" bestFit="1" customWidth="1"/>
    <col min="9" max="9" width="14.75" customWidth="1"/>
  </cols>
  <sheetData>
    <row r="9" spans="2:8" ht="44.25" customHeight="1" thickBot="1" x14ac:dyDescent="0.25">
      <c r="C9" s="55" t="s">
        <v>82</v>
      </c>
      <c r="D9" s="55"/>
      <c r="E9" s="55"/>
      <c r="F9" s="55"/>
      <c r="G9" s="55"/>
      <c r="H9" s="55"/>
    </row>
    <row r="10" spans="2:8" ht="47.1" customHeight="1" thickBot="1" x14ac:dyDescent="0.25">
      <c r="C10" s="10" t="s">
        <v>31</v>
      </c>
      <c r="D10" s="10" t="s">
        <v>83</v>
      </c>
      <c r="E10" s="10" t="s">
        <v>84</v>
      </c>
      <c r="F10" s="10" t="s">
        <v>85</v>
      </c>
      <c r="G10" s="10" t="s">
        <v>86</v>
      </c>
      <c r="H10" s="10" t="s">
        <v>87</v>
      </c>
    </row>
    <row r="11" spans="2:8" ht="20.100000000000001" customHeight="1" thickBot="1" x14ac:dyDescent="0.25">
      <c r="B11" s="5" t="s">
        <v>0</v>
      </c>
      <c r="C11" s="21">
        <v>555</v>
      </c>
      <c r="D11" s="21">
        <v>537</v>
      </c>
      <c r="E11" s="21">
        <v>0</v>
      </c>
      <c r="F11" s="21">
        <v>0</v>
      </c>
      <c r="G11" s="21">
        <v>13</v>
      </c>
      <c r="H11" s="21">
        <v>5</v>
      </c>
    </row>
    <row r="12" spans="2:8" ht="20.100000000000001" customHeight="1" thickBot="1" x14ac:dyDescent="0.25">
      <c r="B12" s="6" t="s">
        <v>1</v>
      </c>
      <c r="C12" s="18">
        <v>87</v>
      </c>
      <c r="D12" s="18">
        <v>85</v>
      </c>
      <c r="E12" s="18">
        <v>0</v>
      </c>
      <c r="F12" s="18">
        <v>0</v>
      </c>
      <c r="G12" s="18">
        <v>0</v>
      </c>
      <c r="H12" s="18">
        <v>2</v>
      </c>
    </row>
    <row r="13" spans="2:8" ht="20.100000000000001" customHeight="1" thickBot="1" x14ac:dyDescent="0.25">
      <c r="B13" s="6" t="s">
        <v>2</v>
      </c>
      <c r="C13" s="18">
        <v>70</v>
      </c>
      <c r="D13" s="18">
        <v>70</v>
      </c>
      <c r="E13" s="18">
        <v>0</v>
      </c>
      <c r="F13" s="18">
        <v>0</v>
      </c>
      <c r="G13" s="18">
        <v>0</v>
      </c>
      <c r="H13" s="18">
        <v>0</v>
      </c>
    </row>
    <row r="14" spans="2:8" ht="20.100000000000001" customHeight="1" thickBot="1" x14ac:dyDescent="0.25">
      <c r="B14" s="6" t="s">
        <v>3</v>
      </c>
      <c r="C14" s="18">
        <v>187</v>
      </c>
      <c r="D14" s="18">
        <v>184</v>
      </c>
      <c r="E14" s="18">
        <v>0</v>
      </c>
      <c r="F14" s="18">
        <v>0</v>
      </c>
      <c r="G14" s="18">
        <v>3</v>
      </c>
      <c r="H14" s="18">
        <v>0</v>
      </c>
    </row>
    <row r="15" spans="2:8" ht="20.100000000000001" customHeight="1" thickBot="1" x14ac:dyDescent="0.25">
      <c r="B15" s="6" t="s">
        <v>4</v>
      </c>
      <c r="C15" s="18">
        <v>302</v>
      </c>
      <c r="D15" s="18">
        <v>270</v>
      </c>
      <c r="E15" s="18">
        <v>0</v>
      </c>
      <c r="F15" s="18">
        <v>0</v>
      </c>
      <c r="G15" s="18">
        <v>32</v>
      </c>
      <c r="H15" s="18">
        <v>0</v>
      </c>
    </row>
    <row r="16" spans="2:8" ht="20.100000000000001" customHeight="1" thickBot="1" x14ac:dyDescent="0.25">
      <c r="B16" s="6" t="s">
        <v>5</v>
      </c>
      <c r="C16" s="18">
        <v>17</v>
      </c>
      <c r="D16" s="18">
        <v>17</v>
      </c>
      <c r="E16" s="18">
        <v>0</v>
      </c>
      <c r="F16" s="18">
        <v>0</v>
      </c>
      <c r="G16" s="18">
        <v>0</v>
      </c>
      <c r="H16" s="18">
        <v>0</v>
      </c>
    </row>
    <row r="17" spans="2:8" ht="20.100000000000001" customHeight="1" thickBot="1" x14ac:dyDescent="0.25">
      <c r="B17" s="6" t="s">
        <v>6</v>
      </c>
      <c r="C17" s="18">
        <v>114</v>
      </c>
      <c r="D17" s="18">
        <v>108</v>
      </c>
      <c r="E17" s="18">
        <v>0</v>
      </c>
      <c r="F17" s="18">
        <v>0</v>
      </c>
      <c r="G17" s="18">
        <v>6</v>
      </c>
      <c r="H17" s="18">
        <v>0</v>
      </c>
    </row>
    <row r="18" spans="2:8" ht="20.100000000000001" customHeight="1" thickBot="1" x14ac:dyDescent="0.25">
      <c r="B18" s="6" t="s">
        <v>7</v>
      </c>
      <c r="C18" s="18">
        <v>88</v>
      </c>
      <c r="D18" s="18">
        <v>81</v>
      </c>
      <c r="E18" s="18">
        <v>0</v>
      </c>
      <c r="F18" s="18">
        <v>0</v>
      </c>
      <c r="G18" s="18">
        <v>6</v>
      </c>
      <c r="H18" s="18">
        <v>1</v>
      </c>
    </row>
    <row r="19" spans="2:8" ht="20.100000000000001" customHeight="1" thickBot="1" x14ac:dyDescent="0.25">
      <c r="B19" s="6" t="s">
        <v>8</v>
      </c>
      <c r="C19" s="18">
        <v>959</v>
      </c>
      <c r="D19" s="18">
        <v>846</v>
      </c>
      <c r="E19" s="18">
        <v>0</v>
      </c>
      <c r="F19" s="18">
        <v>0</v>
      </c>
      <c r="G19" s="18">
        <v>106</v>
      </c>
      <c r="H19" s="18">
        <v>7</v>
      </c>
    </row>
    <row r="20" spans="2:8" ht="20.100000000000001" customHeight="1" thickBot="1" x14ac:dyDescent="0.25">
      <c r="B20" s="6" t="s">
        <v>9</v>
      </c>
      <c r="C20" s="18">
        <v>499</v>
      </c>
      <c r="D20" s="18">
        <v>483</v>
      </c>
      <c r="E20" s="18">
        <v>0</v>
      </c>
      <c r="F20" s="18">
        <v>0</v>
      </c>
      <c r="G20" s="18">
        <v>13</v>
      </c>
      <c r="H20" s="18">
        <v>3</v>
      </c>
    </row>
    <row r="21" spans="2:8" ht="20.100000000000001" customHeight="1" thickBot="1" x14ac:dyDescent="0.25">
      <c r="B21" s="6" t="s">
        <v>10</v>
      </c>
      <c r="C21" s="18">
        <v>54</v>
      </c>
      <c r="D21" s="18">
        <v>49</v>
      </c>
      <c r="E21" s="18">
        <v>0</v>
      </c>
      <c r="F21" s="18">
        <v>0</v>
      </c>
      <c r="G21" s="18">
        <v>5</v>
      </c>
      <c r="H21" s="18">
        <v>0</v>
      </c>
    </row>
    <row r="22" spans="2:8" ht="20.100000000000001" customHeight="1" thickBot="1" x14ac:dyDescent="0.25">
      <c r="B22" s="6" t="s">
        <v>11</v>
      </c>
      <c r="C22" s="18">
        <v>250</v>
      </c>
      <c r="D22" s="18">
        <v>247</v>
      </c>
      <c r="E22" s="18">
        <v>0</v>
      </c>
      <c r="F22" s="18">
        <v>0</v>
      </c>
      <c r="G22" s="18">
        <v>2</v>
      </c>
      <c r="H22" s="18">
        <v>1</v>
      </c>
    </row>
    <row r="23" spans="2:8" ht="20.100000000000001" customHeight="1" thickBot="1" x14ac:dyDescent="0.25">
      <c r="B23" s="6" t="s">
        <v>12</v>
      </c>
      <c r="C23" s="18">
        <v>881</v>
      </c>
      <c r="D23" s="18">
        <v>846</v>
      </c>
      <c r="E23" s="18">
        <v>0</v>
      </c>
      <c r="F23" s="18">
        <v>0</v>
      </c>
      <c r="G23" s="18">
        <v>30</v>
      </c>
      <c r="H23" s="18">
        <v>5</v>
      </c>
    </row>
    <row r="24" spans="2:8" ht="20.100000000000001" customHeight="1" thickBot="1" x14ac:dyDescent="0.25">
      <c r="B24" s="6" t="s">
        <v>13</v>
      </c>
      <c r="C24" s="18">
        <v>126</v>
      </c>
      <c r="D24" s="18">
        <v>117</v>
      </c>
      <c r="E24" s="18">
        <v>0</v>
      </c>
      <c r="F24" s="18">
        <v>0</v>
      </c>
      <c r="G24" s="18">
        <v>8</v>
      </c>
      <c r="H24" s="18">
        <v>1</v>
      </c>
    </row>
    <row r="25" spans="2:8" ht="20.100000000000001" customHeight="1" thickBot="1" x14ac:dyDescent="0.25">
      <c r="B25" s="6" t="s">
        <v>14</v>
      </c>
      <c r="C25" s="18">
        <v>54</v>
      </c>
      <c r="D25" s="18">
        <v>51</v>
      </c>
      <c r="E25" s="18">
        <v>0</v>
      </c>
      <c r="F25" s="18">
        <v>0</v>
      </c>
      <c r="G25" s="18">
        <v>2</v>
      </c>
      <c r="H25" s="18">
        <v>1</v>
      </c>
    </row>
    <row r="26" spans="2:8" ht="20.100000000000001" customHeight="1" thickBot="1" x14ac:dyDescent="0.25">
      <c r="B26" s="7" t="s">
        <v>15</v>
      </c>
      <c r="C26" s="18">
        <v>186</v>
      </c>
      <c r="D26" s="18">
        <v>180</v>
      </c>
      <c r="E26" s="18">
        <v>0</v>
      </c>
      <c r="F26" s="18">
        <v>0</v>
      </c>
      <c r="G26" s="18">
        <v>6</v>
      </c>
      <c r="H26" s="18">
        <v>0</v>
      </c>
    </row>
    <row r="27" spans="2:8" ht="20.100000000000001" customHeight="1" thickBot="1" x14ac:dyDescent="0.25">
      <c r="B27" s="8" t="s">
        <v>16</v>
      </c>
      <c r="C27" s="22">
        <v>19</v>
      </c>
      <c r="D27" s="22">
        <v>19</v>
      </c>
      <c r="E27" s="22">
        <v>0</v>
      </c>
      <c r="F27" s="22">
        <v>0</v>
      </c>
      <c r="G27" s="22">
        <v>0</v>
      </c>
      <c r="H27" s="22">
        <v>0</v>
      </c>
    </row>
    <row r="28" spans="2:8" ht="20.100000000000001" customHeight="1" thickBot="1" x14ac:dyDescent="0.25">
      <c r="B28" s="9" t="s">
        <v>17</v>
      </c>
      <c r="C28" s="12">
        <f>SUM(C11:C27)</f>
        <v>4448</v>
      </c>
      <c r="D28" s="12">
        <f t="shared" ref="D28:H28" si="0">SUM(D11:D27)</f>
        <v>4190</v>
      </c>
      <c r="E28" s="12">
        <f t="shared" si="0"/>
        <v>0</v>
      </c>
      <c r="F28" s="12">
        <f t="shared" si="0"/>
        <v>0</v>
      </c>
      <c r="G28" s="12">
        <f t="shared" si="0"/>
        <v>232</v>
      </c>
      <c r="H28" s="12">
        <f t="shared" si="0"/>
        <v>26</v>
      </c>
    </row>
    <row r="29" spans="2:8" x14ac:dyDescent="0.2">
      <c r="C29" s="16"/>
      <c r="D29" s="16"/>
      <c r="E29" s="16"/>
      <c r="F29" s="16"/>
      <c r="G29" s="16"/>
      <c r="H29" s="16"/>
    </row>
  </sheetData>
  <mergeCells count="1">
    <mergeCell ref="C9:H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F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0.5" bestFit="1" customWidth="1"/>
    <col min="4" max="4" width="13.375" bestFit="1" customWidth="1"/>
    <col min="5" max="5" width="12.125" bestFit="1" customWidth="1"/>
    <col min="6" max="6" width="12.5" bestFit="1" customWidth="1"/>
    <col min="7" max="10" width="20.625" customWidth="1"/>
    <col min="11" max="11" width="11.875" customWidth="1"/>
  </cols>
  <sheetData>
    <row r="8" spans="2:6" ht="37.5" customHeight="1" x14ac:dyDescent="0.2"/>
    <row r="9" spans="2:6" ht="44.25" customHeight="1" thickBot="1" x14ac:dyDescent="0.25">
      <c r="C9" s="48" t="s">
        <v>118</v>
      </c>
      <c r="D9" s="48"/>
      <c r="E9" s="48"/>
      <c r="F9" s="48"/>
    </row>
    <row r="10" spans="2:6" ht="44.25" customHeight="1" thickBot="1" x14ac:dyDescent="0.25">
      <c r="C10" s="10" t="s">
        <v>36</v>
      </c>
      <c r="D10" s="10" t="s">
        <v>37</v>
      </c>
      <c r="E10" s="10" t="s">
        <v>38</v>
      </c>
      <c r="F10" s="10" t="s">
        <v>39</v>
      </c>
    </row>
    <row r="11" spans="2:6" ht="20.100000000000001" customHeight="1" thickBot="1" x14ac:dyDescent="0.25">
      <c r="B11" s="5" t="s">
        <v>0</v>
      </c>
      <c r="C11" s="11">
        <v>97</v>
      </c>
      <c r="D11" s="11">
        <v>0</v>
      </c>
      <c r="E11" s="11">
        <v>89</v>
      </c>
      <c r="F11" s="11">
        <v>8</v>
      </c>
    </row>
    <row r="12" spans="2:6" ht="20.100000000000001" customHeight="1" thickBot="1" x14ac:dyDescent="0.25">
      <c r="B12" s="6" t="s">
        <v>1</v>
      </c>
      <c r="C12" s="11">
        <v>19</v>
      </c>
      <c r="D12" s="11">
        <v>0</v>
      </c>
      <c r="E12" s="11">
        <v>18</v>
      </c>
      <c r="F12" s="11">
        <v>1</v>
      </c>
    </row>
    <row r="13" spans="2:6" ht="20.100000000000001" customHeight="1" thickBot="1" x14ac:dyDescent="0.25">
      <c r="B13" s="6" t="s">
        <v>2</v>
      </c>
      <c r="C13" s="11">
        <v>6</v>
      </c>
      <c r="D13" s="11">
        <v>0</v>
      </c>
      <c r="E13" s="11">
        <v>6</v>
      </c>
      <c r="F13" s="11">
        <v>0</v>
      </c>
    </row>
    <row r="14" spans="2:6" ht="20.100000000000001" customHeight="1" thickBot="1" x14ac:dyDescent="0.25">
      <c r="B14" s="6" t="s">
        <v>3</v>
      </c>
      <c r="C14" s="11">
        <v>26</v>
      </c>
      <c r="D14" s="11">
        <v>0</v>
      </c>
      <c r="E14" s="11">
        <v>20</v>
      </c>
      <c r="F14" s="11">
        <v>6</v>
      </c>
    </row>
    <row r="15" spans="2:6" ht="20.100000000000001" customHeight="1" thickBot="1" x14ac:dyDescent="0.25">
      <c r="B15" s="6" t="s">
        <v>4</v>
      </c>
      <c r="C15" s="11">
        <v>57</v>
      </c>
      <c r="D15" s="11">
        <v>0</v>
      </c>
      <c r="E15" s="11">
        <v>50</v>
      </c>
      <c r="F15" s="11">
        <v>7</v>
      </c>
    </row>
    <row r="16" spans="2:6" ht="20.100000000000001" customHeight="1" thickBot="1" x14ac:dyDescent="0.25">
      <c r="B16" s="6" t="s">
        <v>5</v>
      </c>
      <c r="C16" s="11">
        <v>1</v>
      </c>
      <c r="D16" s="11">
        <v>0</v>
      </c>
      <c r="E16" s="11">
        <v>1</v>
      </c>
      <c r="F16" s="11">
        <v>0</v>
      </c>
    </row>
    <row r="17" spans="2:6" ht="20.100000000000001" customHeight="1" thickBot="1" x14ac:dyDescent="0.25">
      <c r="B17" s="6" t="s">
        <v>6</v>
      </c>
      <c r="C17" s="11">
        <v>36</v>
      </c>
      <c r="D17" s="11">
        <v>0</v>
      </c>
      <c r="E17" s="11">
        <v>35</v>
      </c>
      <c r="F17" s="11">
        <v>1</v>
      </c>
    </row>
    <row r="18" spans="2:6" ht="20.100000000000001" customHeight="1" thickBot="1" x14ac:dyDescent="0.25">
      <c r="B18" s="6" t="s">
        <v>7</v>
      </c>
      <c r="C18" s="11">
        <v>20</v>
      </c>
      <c r="D18" s="11">
        <v>0</v>
      </c>
      <c r="E18" s="11">
        <v>20</v>
      </c>
      <c r="F18" s="11">
        <v>0</v>
      </c>
    </row>
    <row r="19" spans="2:6" ht="20.100000000000001" customHeight="1" thickBot="1" x14ac:dyDescent="0.25">
      <c r="B19" s="6" t="s">
        <v>8</v>
      </c>
      <c r="C19" s="11">
        <v>134</v>
      </c>
      <c r="D19" s="11">
        <v>4</v>
      </c>
      <c r="E19" s="11">
        <v>66</v>
      </c>
      <c r="F19" s="11">
        <v>64</v>
      </c>
    </row>
    <row r="20" spans="2:6" ht="20.100000000000001" customHeight="1" thickBot="1" x14ac:dyDescent="0.25">
      <c r="B20" s="6" t="s">
        <v>9</v>
      </c>
      <c r="C20" s="11">
        <v>87</v>
      </c>
      <c r="D20" s="11">
        <v>0</v>
      </c>
      <c r="E20" s="11">
        <v>70</v>
      </c>
      <c r="F20" s="11">
        <v>17</v>
      </c>
    </row>
    <row r="21" spans="2:6" ht="20.100000000000001" customHeight="1" thickBot="1" x14ac:dyDescent="0.25">
      <c r="B21" s="6" t="s">
        <v>10</v>
      </c>
      <c r="C21" s="11">
        <v>10</v>
      </c>
      <c r="D21" s="11">
        <v>0</v>
      </c>
      <c r="E21" s="11">
        <v>8</v>
      </c>
      <c r="F21" s="11">
        <v>2</v>
      </c>
    </row>
    <row r="22" spans="2:6" ht="20.100000000000001" customHeight="1" thickBot="1" x14ac:dyDescent="0.25">
      <c r="B22" s="6" t="s">
        <v>11</v>
      </c>
      <c r="C22" s="11">
        <v>25</v>
      </c>
      <c r="D22" s="11">
        <v>0</v>
      </c>
      <c r="E22" s="11">
        <v>21</v>
      </c>
      <c r="F22" s="11">
        <v>4</v>
      </c>
    </row>
    <row r="23" spans="2:6" ht="20.100000000000001" customHeight="1" thickBot="1" x14ac:dyDescent="0.25">
      <c r="B23" s="6" t="s">
        <v>12</v>
      </c>
      <c r="C23" s="11">
        <v>115</v>
      </c>
      <c r="D23" s="11">
        <v>2</v>
      </c>
      <c r="E23" s="11">
        <v>79</v>
      </c>
      <c r="F23" s="11">
        <v>34</v>
      </c>
    </row>
    <row r="24" spans="2:6" ht="20.100000000000001" customHeight="1" thickBot="1" x14ac:dyDescent="0.25">
      <c r="B24" s="6" t="s">
        <v>13</v>
      </c>
      <c r="C24" s="11">
        <v>22</v>
      </c>
      <c r="D24" s="11">
        <v>0</v>
      </c>
      <c r="E24" s="11">
        <v>19</v>
      </c>
      <c r="F24" s="11">
        <v>3</v>
      </c>
    </row>
    <row r="25" spans="2:6" ht="20.100000000000001" customHeight="1" thickBot="1" x14ac:dyDescent="0.25">
      <c r="B25" s="6" t="s">
        <v>14</v>
      </c>
      <c r="C25" s="11">
        <v>9</v>
      </c>
      <c r="D25" s="11">
        <v>0</v>
      </c>
      <c r="E25" s="11">
        <v>8</v>
      </c>
      <c r="F25" s="11">
        <v>1</v>
      </c>
    </row>
    <row r="26" spans="2:6" ht="20.100000000000001" customHeight="1" thickBot="1" x14ac:dyDescent="0.25">
      <c r="B26" s="7" t="s">
        <v>15</v>
      </c>
      <c r="C26" s="11">
        <v>39</v>
      </c>
      <c r="D26" s="11">
        <v>0</v>
      </c>
      <c r="E26" s="11">
        <v>19</v>
      </c>
      <c r="F26" s="11">
        <v>20</v>
      </c>
    </row>
    <row r="27" spans="2:6" ht="20.100000000000001" customHeight="1" thickBot="1" x14ac:dyDescent="0.25">
      <c r="B27" s="8" t="s">
        <v>16</v>
      </c>
      <c r="C27" s="11">
        <v>8</v>
      </c>
      <c r="D27" s="11">
        <v>0</v>
      </c>
      <c r="E27" s="11">
        <v>7</v>
      </c>
      <c r="F27" s="11">
        <v>1</v>
      </c>
    </row>
    <row r="28" spans="2:6" ht="20.100000000000001" customHeight="1" thickBot="1" x14ac:dyDescent="0.25">
      <c r="B28" s="9" t="s">
        <v>17</v>
      </c>
      <c r="C28" s="12">
        <f>SUM(C11:C27)</f>
        <v>711</v>
      </c>
      <c r="D28" s="12">
        <f t="shared" ref="D28:F28" si="0">SUM(D11:D27)</f>
        <v>6</v>
      </c>
      <c r="E28" s="12">
        <f t="shared" si="0"/>
        <v>536</v>
      </c>
      <c r="F28" s="12">
        <f t="shared" si="0"/>
        <v>169</v>
      </c>
    </row>
    <row r="29" spans="2:6" x14ac:dyDescent="0.2">
      <c r="C29" s="16"/>
      <c r="D29" s="16"/>
      <c r="E29" s="16"/>
      <c r="F29" s="16"/>
    </row>
  </sheetData>
  <mergeCells count="1">
    <mergeCell ref="C9:F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9:G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20.625" customWidth="1"/>
    <col min="9" max="9" width="11.875" customWidth="1"/>
  </cols>
  <sheetData>
    <row r="9" spans="2:7" ht="44.25" customHeight="1" thickBot="1" x14ac:dyDescent="0.25">
      <c r="C9" s="48" t="s">
        <v>118</v>
      </c>
      <c r="D9" s="48"/>
      <c r="E9" s="48"/>
      <c r="F9" s="48"/>
      <c r="G9" s="48"/>
    </row>
    <row r="10" spans="2:7" ht="44.25" customHeight="1" thickBot="1" x14ac:dyDescent="0.25">
      <c r="C10" s="10" t="s">
        <v>43</v>
      </c>
      <c r="D10" s="10" t="s">
        <v>44</v>
      </c>
      <c r="E10" s="10" t="s">
        <v>45</v>
      </c>
      <c r="F10" s="10" t="s">
        <v>46</v>
      </c>
      <c r="G10" s="10" t="s">
        <v>47</v>
      </c>
    </row>
    <row r="11" spans="2:7" ht="20.100000000000001" customHeight="1" thickBot="1" x14ac:dyDescent="0.25">
      <c r="B11" s="5" t="s">
        <v>0</v>
      </c>
      <c r="C11" s="11">
        <v>8</v>
      </c>
      <c r="D11" s="11">
        <v>7</v>
      </c>
      <c r="E11" s="11">
        <v>1</v>
      </c>
      <c r="F11" s="11">
        <v>0</v>
      </c>
      <c r="G11" s="11">
        <v>0</v>
      </c>
    </row>
    <row r="12" spans="2:7" ht="20.100000000000001" customHeight="1" thickBot="1" x14ac:dyDescent="0.25">
      <c r="B12" s="6" t="s">
        <v>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2:7" ht="20.100000000000001" customHeight="1" thickBot="1" x14ac:dyDescent="0.25">
      <c r="B13" s="6" t="s">
        <v>2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2:7" ht="20.100000000000001" customHeight="1" thickBot="1" x14ac:dyDescent="0.25">
      <c r="B14" s="6" t="s">
        <v>3</v>
      </c>
      <c r="C14" s="11">
        <v>12</v>
      </c>
      <c r="D14" s="11">
        <v>8</v>
      </c>
      <c r="E14" s="11">
        <v>4</v>
      </c>
      <c r="F14" s="11">
        <v>0</v>
      </c>
      <c r="G14" s="11">
        <v>0</v>
      </c>
    </row>
    <row r="15" spans="2:7" ht="20.100000000000001" customHeight="1" thickBot="1" x14ac:dyDescent="0.25">
      <c r="B15" s="6" t="s">
        <v>4</v>
      </c>
      <c r="C15" s="11">
        <v>8</v>
      </c>
      <c r="D15" s="11">
        <v>6</v>
      </c>
      <c r="E15" s="11">
        <v>1</v>
      </c>
      <c r="F15" s="11">
        <v>0</v>
      </c>
      <c r="G15" s="11">
        <v>1</v>
      </c>
    </row>
    <row r="16" spans="2:7" ht="20.100000000000001" customHeight="1" thickBot="1" x14ac:dyDescent="0.25">
      <c r="B16" s="6" t="s">
        <v>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2:7" ht="20.100000000000001" customHeight="1" thickBot="1" x14ac:dyDescent="0.25">
      <c r="B17" s="6" t="s">
        <v>6</v>
      </c>
      <c r="C17" s="11">
        <v>2</v>
      </c>
      <c r="D17" s="11">
        <v>1</v>
      </c>
      <c r="E17" s="11">
        <v>0</v>
      </c>
      <c r="F17" s="11">
        <v>1</v>
      </c>
      <c r="G17" s="11">
        <v>0</v>
      </c>
    </row>
    <row r="18" spans="2:7" ht="20.100000000000001" customHeight="1" thickBot="1" x14ac:dyDescent="0.25">
      <c r="B18" s="6" t="s">
        <v>7</v>
      </c>
      <c r="C18" s="11">
        <v>3</v>
      </c>
      <c r="D18" s="11">
        <v>3</v>
      </c>
      <c r="E18" s="11">
        <v>0</v>
      </c>
      <c r="F18" s="11">
        <v>0</v>
      </c>
      <c r="G18" s="11">
        <v>0</v>
      </c>
    </row>
    <row r="19" spans="2:7" ht="20.100000000000001" customHeight="1" thickBot="1" x14ac:dyDescent="0.25">
      <c r="B19" s="6" t="s">
        <v>8</v>
      </c>
      <c r="C19" s="11">
        <v>6</v>
      </c>
      <c r="D19" s="11">
        <v>3</v>
      </c>
      <c r="E19" s="11">
        <v>3</v>
      </c>
      <c r="F19" s="11">
        <v>0</v>
      </c>
      <c r="G19" s="11">
        <v>0</v>
      </c>
    </row>
    <row r="20" spans="2:7" ht="20.100000000000001" customHeight="1" thickBot="1" x14ac:dyDescent="0.25">
      <c r="B20" s="6" t="s">
        <v>9</v>
      </c>
      <c r="C20" s="11">
        <v>13</v>
      </c>
      <c r="D20" s="11">
        <v>10</v>
      </c>
      <c r="E20" s="11">
        <v>3</v>
      </c>
      <c r="F20" s="11">
        <v>0</v>
      </c>
      <c r="G20" s="11">
        <v>0</v>
      </c>
    </row>
    <row r="21" spans="2:7" ht="20.100000000000001" customHeight="1" thickBot="1" x14ac:dyDescent="0.25">
      <c r="B21" s="6" t="s">
        <v>10</v>
      </c>
      <c r="C21" s="11">
        <v>2</v>
      </c>
      <c r="D21" s="11">
        <v>2</v>
      </c>
      <c r="E21" s="11">
        <v>0</v>
      </c>
      <c r="F21" s="11">
        <v>0</v>
      </c>
      <c r="G21" s="11">
        <v>0</v>
      </c>
    </row>
    <row r="22" spans="2:7" ht="20.100000000000001" customHeight="1" thickBot="1" x14ac:dyDescent="0.25">
      <c r="B22" s="6" t="s">
        <v>11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2:7" ht="20.100000000000001" customHeight="1" thickBot="1" x14ac:dyDescent="0.25">
      <c r="B23" s="6" t="s">
        <v>12</v>
      </c>
      <c r="C23" s="11">
        <v>2</v>
      </c>
      <c r="D23" s="11">
        <v>1</v>
      </c>
      <c r="E23" s="11">
        <v>1</v>
      </c>
      <c r="F23" s="11">
        <v>0</v>
      </c>
      <c r="G23" s="11">
        <v>0</v>
      </c>
    </row>
    <row r="24" spans="2:7" ht="20.100000000000001" customHeight="1" thickBot="1" x14ac:dyDescent="0.25">
      <c r="B24" s="6" t="s">
        <v>13</v>
      </c>
      <c r="C24" s="11">
        <v>6</v>
      </c>
      <c r="D24" s="11">
        <v>6</v>
      </c>
      <c r="E24" s="11">
        <v>0</v>
      </c>
      <c r="F24" s="11">
        <v>0</v>
      </c>
      <c r="G24" s="11">
        <v>0</v>
      </c>
    </row>
    <row r="25" spans="2:7" ht="20.100000000000001" customHeight="1" thickBot="1" x14ac:dyDescent="0.25">
      <c r="B25" s="6" t="s">
        <v>14</v>
      </c>
      <c r="C25" s="11">
        <v>2</v>
      </c>
      <c r="D25" s="11">
        <v>1</v>
      </c>
      <c r="E25" s="11">
        <v>1</v>
      </c>
      <c r="F25" s="11">
        <v>0</v>
      </c>
      <c r="G25" s="11">
        <v>0</v>
      </c>
    </row>
    <row r="26" spans="2:7" ht="20.100000000000001" customHeight="1" thickBot="1" x14ac:dyDescent="0.25">
      <c r="B26" s="7" t="s">
        <v>15</v>
      </c>
      <c r="C26" s="11">
        <v>10</v>
      </c>
      <c r="D26" s="11">
        <v>4</v>
      </c>
      <c r="E26" s="11">
        <v>5</v>
      </c>
      <c r="F26" s="11">
        <v>0</v>
      </c>
      <c r="G26" s="11">
        <v>1</v>
      </c>
    </row>
    <row r="27" spans="2:7" ht="20.100000000000001" customHeight="1" thickBot="1" x14ac:dyDescent="0.25">
      <c r="B27" s="8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2:7" ht="20.100000000000001" customHeight="1" thickBot="1" x14ac:dyDescent="0.25">
      <c r="B28" s="9" t="s">
        <v>17</v>
      </c>
      <c r="C28" s="12">
        <f>SUM(C11:C27)</f>
        <v>74</v>
      </c>
      <c r="D28" s="12">
        <f t="shared" ref="D28:G28" si="0">SUM(D11:D27)</f>
        <v>52</v>
      </c>
      <c r="E28" s="12">
        <f t="shared" si="0"/>
        <v>19</v>
      </c>
      <c r="F28" s="12">
        <f t="shared" si="0"/>
        <v>1</v>
      </c>
      <c r="G28" s="12">
        <f t="shared" si="0"/>
        <v>2</v>
      </c>
    </row>
    <row r="29" spans="2:7" x14ac:dyDescent="0.2">
      <c r="C29" s="16"/>
      <c r="D29" s="16"/>
      <c r="E29" s="16"/>
      <c r="F29" s="16"/>
      <c r="G29" s="16"/>
    </row>
  </sheetData>
  <mergeCells count="1">
    <mergeCell ref="C9:G9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A57E-8055-41AE-A150-3EA19C7A4699}">
  <dimension ref="B7:K54"/>
  <sheetViews>
    <sheetView workbookViewId="0"/>
  </sheetViews>
  <sheetFormatPr baseColWidth="10" defaultRowHeight="12.75" x14ac:dyDescent="0.2"/>
  <cols>
    <col min="1" max="1" width="8.625" customWidth="1"/>
    <col min="2" max="2" width="23.5" bestFit="1" customWidth="1"/>
    <col min="3" max="3" width="12.75" bestFit="1" customWidth="1"/>
    <col min="4" max="7" width="14.625" customWidth="1"/>
    <col min="8" max="8" width="16.25" bestFit="1" customWidth="1"/>
    <col min="9" max="9" width="13.25" hidden="1" customWidth="1"/>
    <col min="10" max="10" width="13.875" hidden="1" customWidth="1"/>
    <col min="11" max="11" width="11.75" hidden="1" customWidth="1"/>
    <col min="12" max="12" width="8.625" customWidth="1"/>
  </cols>
  <sheetData>
    <row r="7" spans="2:11" ht="46.5" customHeight="1" x14ac:dyDescent="0.2"/>
    <row r="9" spans="2:11" ht="27" customHeight="1" x14ac:dyDescent="0.2">
      <c r="B9" s="24"/>
      <c r="C9" s="60" t="s">
        <v>121</v>
      </c>
      <c r="D9" s="61"/>
      <c r="E9" s="61"/>
      <c r="F9" s="61"/>
      <c r="G9" s="61"/>
      <c r="H9" s="61"/>
    </row>
    <row r="10" spans="2:11" ht="41.25" customHeight="1" x14ac:dyDescent="0.2">
      <c r="B10" s="24"/>
      <c r="C10" s="59" t="s">
        <v>88</v>
      </c>
      <c r="D10" s="59"/>
      <c r="E10" s="59" t="s">
        <v>89</v>
      </c>
      <c r="F10" s="59"/>
      <c r="G10" s="59" t="s">
        <v>90</v>
      </c>
      <c r="H10" s="59" t="s">
        <v>117</v>
      </c>
    </row>
    <row r="11" spans="2:11" ht="41.25" customHeight="1" thickBot="1" x14ac:dyDescent="0.25">
      <c r="B11" s="24"/>
      <c r="C11" s="25" t="s">
        <v>91</v>
      </c>
      <c r="D11" s="25" t="s">
        <v>92</v>
      </c>
      <c r="E11" s="25" t="s">
        <v>93</v>
      </c>
      <c r="F11" s="25" t="s">
        <v>94</v>
      </c>
      <c r="G11" s="59"/>
      <c r="H11" s="59"/>
      <c r="I11" s="25" t="s">
        <v>95</v>
      </c>
      <c r="J11" s="25" t="s">
        <v>96</v>
      </c>
      <c r="K11" s="25" t="s">
        <v>31</v>
      </c>
    </row>
    <row r="12" spans="2:11" ht="20.100000000000001" customHeight="1" thickBot="1" x14ac:dyDescent="0.25">
      <c r="B12" s="5" t="s">
        <v>0</v>
      </c>
      <c r="C12" s="21">
        <v>0</v>
      </c>
      <c r="D12" s="21">
        <v>8</v>
      </c>
      <c r="E12" s="21">
        <v>6</v>
      </c>
      <c r="F12" s="21">
        <v>114</v>
      </c>
      <c r="G12" s="21">
        <v>30</v>
      </c>
      <c r="H12" s="21">
        <v>260</v>
      </c>
      <c r="I12" s="26">
        <v>0</v>
      </c>
      <c r="J12" s="26">
        <v>0</v>
      </c>
      <c r="K12" s="26">
        <f>I12-J12+G12</f>
        <v>30</v>
      </c>
    </row>
    <row r="13" spans="2:11" ht="20.100000000000001" customHeight="1" thickBot="1" x14ac:dyDescent="0.25">
      <c r="B13" s="6" t="s">
        <v>1</v>
      </c>
      <c r="C13" s="18">
        <v>0</v>
      </c>
      <c r="D13" s="18">
        <v>0</v>
      </c>
      <c r="E13" s="18">
        <v>5</v>
      </c>
      <c r="F13" s="18">
        <v>27</v>
      </c>
      <c r="G13" s="18">
        <v>3</v>
      </c>
      <c r="H13" s="21">
        <v>49</v>
      </c>
      <c r="I13" s="26">
        <v>0</v>
      </c>
      <c r="J13" s="26">
        <v>0</v>
      </c>
      <c r="K13" s="26">
        <f t="shared" ref="K13:K29" si="0">I13-J13+G13</f>
        <v>3</v>
      </c>
    </row>
    <row r="14" spans="2:11" ht="20.100000000000001" customHeight="1" thickBot="1" x14ac:dyDescent="0.25">
      <c r="B14" s="6" t="s">
        <v>2</v>
      </c>
      <c r="C14" s="18">
        <v>0</v>
      </c>
      <c r="D14" s="18">
        <v>0</v>
      </c>
      <c r="E14" s="18">
        <v>0</v>
      </c>
      <c r="F14" s="18">
        <v>17</v>
      </c>
      <c r="G14" s="18">
        <v>1</v>
      </c>
      <c r="H14" s="21">
        <v>25</v>
      </c>
      <c r="I14" s="26">
        <v>0</v>
      </c>
      <c r="J14" s="26">
        <v>0</v>
      </c>
      <c r="K14" s="26">
        <f t="shared" si="0"/>
        <v>1</v>
      </c>
    </row>
    <row r="15" spans="2:11" ht="20.100000000000001" customHeight="1" thickBot="1" x14ac:dyDescent="0.25">
      <c r="B15" s="6" t="s">
        <v>3</v>
      </c>
      <c r="C15" s="18">
        <v>0</v>
      </c>
      <c r="D15" s="18">
        <v>12</v>
      </c>
      <c r="E15" s="18">
        <v>1</v>
      </c>
      <c r="F15" s="18">
        <v>51</v>
      </c>
      <c r="G15" s="18">
        <v>3</v>
      </c>
      <c r="H15" s="21">
        <v>34</v>
      </c>
      <c r="I15" s="26">
        <v>0</v>
      </c>
      <c r="J15" s="26">
        <v>0</v>
      </c>
      <c r="K15" s="26">
        <f t="shared" si="0"/>
        <v>3</v>
      </c>
    </row>
    <row r="16" spans="2:11" ht="20.100000000000001" customHeight="1" thickBot="1" x14ac:dyDescent="0.25">
      <c r="B16" s="6" t="s">
        <v>4</v>
      </c>
      <c r="C16" s="18">
        <v>1</v>
      </c>
      <c r="D16" s="18">
        <v>7</v>
      </c>
      <c r="E16" s="18">
        <v>3</v>
      </c>
      <c r="F16" s="18">
        <v>86</v>
      </c>
      <c r="G16" s="18">
        <v>3</v>
      </c>
      <c r="H16" s="21">
        <v>141</v>
      </c>
      <c r="I16" s="26">
        <v>0</v>
      </c>
      <c r="J16" s="26">
        <v>0</v>
      </c>
      <c r="K16" s="26">
        <f t="shared" si="0"/>
        <v>3</v>
      </c>
    </row>
    <row r="17" spans="2:11" ht="20.100000000000001" customHeight="1" thickBot="1" x14ac:dyDescent="0.25">
      <c r="B17" s="6" t="s">
        <v>5</v>
      </c>
      <c r="C17" s="18">
        <v>0</v>
      </c>
      <c r="D17" s="18">
        <v>0</v>
      </c>
      <c r="E17" s="18">
        <v>0</v>
      </c>
      <c r="F17" s="18">
        <v>5</v>
      </c>
      <c r="G17" s="18">
        <v>0</v>
      </c>
      <c r="H17" s="21">
        <v>8</v>
      </c>
      <c r="I17" s="26">
        <v>0</v>
      </c>
      <c r="J17" s="26">
        <v>0</v>
      </c>
      <c r="K17" s="26">
        <f t="shared" si="0"/>
        <v>0</v>
      </c>
    </row>
    <row r="18" spans="2:11" ht="20.100000000000001" customHeight="1" thickBot="1" x14ac:dyDescent="0.25">
      <c r="B18" s="6" t="s">
        <v>6</v>
      </c>
      <c r="C18" s="18">
        <v>1</v>
      </c>
      <c r="D18" s="18">
        <v>1</v>
      </c>
      <c r="E18" s="18">
        <v>0</v>
      </c>
      <c r="F18" s="18">
        <v>30</v>
      </c>
      <c r="G18" s="18">
        <v>18</v>
      </c>
      <c r="H18" s="21">
        <v>80</v>
      </c>
      <c r="I18" s="26">
        <v>0</v>
      </c>
      <c r="J18" s="26">
        <v>0</v>
      </c>
      <c r="K18" s="26">
        <f t="shared" si="0"/>
        <v>18</v>
      </c>
    </row>
    <row r="19" spans="2:11" ht="20.100000000000001" customHeight="1" thickBot="1" x14ac:dyDescent="0.25">
      <c r="B19" s="6" t="s">
        <v>7</v>
      </c>
      <c r="C19" s="18">
        <v>0</v>
      </c>
      <c r="D19" s="18">
        <v>3</v>
      </c>
      <c r="E19" s="18">
        <v>0</v>
      </c>
      <c r="F19" s="18">
        <v>15</v>
      </c>
      <c r="G19" s="18">
        <v>6</v>
      </c>
      <c r="H19" s="21">
        <v>33</v>
      </c>
      <c r="I19" s="26">
        <v>0</v>
      </c>
      <c r="J19" s="26">
        <v>0</v>
      </c>
      <c r="K19" s="26">
        <f t="shared" si="0"/>
        <v>6</v>
      </c>
    </row>
    <row r="20" spans="2:11" ht="20.100000000000001" customHeight="1" thickBot="1" x14ac:dyDescent="0.25">
      <c r="B20" s="6" t="s">
        <v>8</v>
      </c>
      <c r="C20" s="18">
        <v>0</v>
      </c>
      <c r="D20" s="18">
        <v>6</v>
      </c>
      <c r="E20" s="18">
        <v>7</v>
      </c>
      <c r="F20" s="18">
        <v>213</v>
      </c>
      <c r="G20" s="18">
        <v>40</v>
      </c>
      <c r="H20" s="21">
        <v>226</v>
      </c>
      <c r="I20" s="26">
        <v>0</v>
      </c>
      <c r="J20" s="26">
        <v>0</v>
      </c>
      <c r="K20" s="26">
        <f t="shared" si="0"/>
        <v>40</v>
      </c>
    </row>
    <row r="21" spans="2:11" ht="20.100000000000001" customHeight="1" thickBot="1" x14ac:dyDescent="0.25">
      <c r="B21" s="6" t="s">
        <v>9</v>
      </c>
      <c r="C21" s="18">
        <v>0</v>
      </c>
      <c r="D21" s="18">
        <v>13</v>
      </c>
      <c r="E21" s="18">
        <v>2</v>
      </c>
      <c r="F21" s="18">
        <v>109</v>
      </c>
      <c r="G21" s="18">
        <v>12</v>
      </c>
      <c r="H21" s="21">
        <v>203</v>
      </c>
      <c r="I21" s="26">
        <v>0</v>
      </c>
      <c r="J21" s="26">
        <v>0</v>
      </c>
      <c r="K21" s="26">
        <f t="shared" si="0"/>
        <v>12</v>
      </c>
    </row>
    <row r="22" spans="2:11" ht="20.100000000000001" customHeight="1" thickBot="1" x14ac:dyDescent="0.25">
      <c r="B22" s="6" t="s">
        <v>10</v>
      </c>
      <c r="C22" s="18">
        <v>0</v>
      </c>
      <c r="D22" s="18">
        <v>2</v>
      </c>
      <c r="E22" s="18">
        <v>0</v>
      </c>
      <c r="F22" s="18">
        <v>5</v>
      </c>
      <c r="G22" s="18">
        <v>6</v>
      </c>
      <c r="H22" s="21">
        <v>28</v>
      </c>
      <c r="I22" s="26">
        <v>0</v>
      </c>
      <c r="J22" s="26">
        <v>0</v>
      </c>
      <c r="K22" s="26">
        <f t="shared" si="0"/>
        <v>6</v>
      </c>
    </row>
    <row r="23" spans="2:11" ht="20.100000000000001" customHeight="1" thickBot="1" x14ac:dyDescent="0.25">
      <c r="B23" s="6" t="s">
        <v>11</v>
      </c>
      <c r="C23" s="18">
        <v>0</v>
      </c>
      <c r="D23" s="18">
        <v>0</v>
      </c>
      <c r="E23" s="18">
        <v>0</v>
      </c>
      <c r="F23" s="18">
        <v>55</v>
      </c>
      <c r="G23" s="18">
        <v>11</v>
      </c>
      <c r="H23" s="21">
        <v>71</v>
      </c>
      <c r="I23" s="26">
        <v>0</v>
      </c>
      <c r="J23" s="26">
        <v>0</v>
      </c>
      <c r="K23" s="26">
        <f t="shared" si="0"/>
        <v>11</v>
      </c>
    </row>
    <row r="24" spans="2:11" ht="20.100000000000001" customHeight="1" thickBot="1" x14ac:dyDescent="0.25">
      <c r="B24" s="6" t="s">
        <v>12</v>
      </c>
      <c r="C24" s="18">
        <v>0</v>
      </c>
      <c r="D24" s="18">
        <v>2</v>
      </c>
      <c r="E24" s="18">
        <v>11</v>
      </c>
      <c r="F24" s="18">
        <v>176</v>
      </c>
      <c r="G24" s="18">
        <v>25</v>
      </c>
      <c r="H24" s="21">
        <v>525</v>
      </c>
      <c r="I24" s="26">
        <v>0</v>
      </c>
      <c r="J24" s="26">
        <v>0</v>
      </c>
      <c r="K24" s="26">
        <f t="shared" si="0"/>
        <v>25</v>
      </c>
    </row>
    <row r="25" spans="2:11" ht="20.100000000000001" customHeight="1" thickBot="1" x14ac:dyDescent="0.25">
      <c r="B25" s="6" t="s">
        <v>13</v>
      </c>
      <c r="C25" s="18">
        <v>0</v>
      </c>
      <c r="D25" s="18">
        <v>6</v>
      </c>
      <c r="E25" s="18">
        <v>0</v>
      </c>
      <c r="F25" s="18">
        <v>34</v>
      </c>
      <c r="G25" s="18">
        <v>12</v>
      </c>
      <c r="H25" s="21">
        <v>45</v>
      </c>
      <c r="I25" s="26">
        <v>0</v>
      </c>
      <c r="J25" s="26">
        <v>0</v>
      </c>
      <c r="K25" s="26">
        <f t="shared" si="0"/>
        <v>12</v>
      </c>
    </row>
    <row r="26" spans="2:11" ht="20.100000000000001" customHeight="1" thickBot="1" x14ac:dyDescent="0.25">
      <c r="B26" s="6" t="s">
        <v>14</v>
      </c>
      <c r="C26" s="18">
        <v>0</v>
      </c>
      <c r="D26" s="18">
        <v>2</v>
      </c>
      <c r="E26" s="18">
        <v>0</v>
      </c>
      <c r="F26" s="18">
        <v>22</v>
      </c>
      <c r="G26" s="18">
        <v>4</v>
      </c>
      <c r="H26" s="21">
        <v>17</v>
      </c>
      <c r="I26" s="26">
        <v>0</v>
      </c>
      <c r="J26" s="26">
        <v>0</v>
      </c>
      <c r="K26" s="26">
        <f t="shared" si="0"/>
        <v>4</v>
      </c>
    </row>
    <row r="27" spans="2:11" ht="20.100000000000001" customHeight="1" thickBot="1" x14ac:dyDescent="0.25">
      <c r="B27" s="7" t="s">
        <v>15</v>
      </c>
      <c r="C27" s="18">
        <v>1</v>
      </c>
      <c r="D27" s="18">
        <v>9</v>
      </c>
      <c r="E27" s="18">
        <v>0</v>
      </c>
      <c r="F27" s="18">
        <v>20</v>
      </c>
      <c r="G27" s="18">
        <v>8</v>
      </c>
      <c r="H27" s="21">
        <v>53</v>
      </c>
      <c r="I27" s="26">
        <v>0</v>
      </c>
      <c r="J27" s="26">
        <v>0</v>
      </c>
      <c r="K27" s="26">
        <f t="shared" si="0"/>
        <v>8</v>
      </c>
    </row>
    <row r="28" spans="2:11" ht="20.100000000000001" customHeight="1" thickBot="1" x14ac:dyDescent="0.25">
      <c r="B28" s="8" t="s">
        <v>16</v>
      </c>
      <c r="C28" s="22">
        <v>0</v>
      </c>
      <c r="D28" s="22">
        <v>0</v>
      </c>
      <c r="E28" s="22">
        <v>0</v>
      </c>
      <c r="F28" s="22">
        <v>4</v>
      </c>
      <c r="G28" s="22">
        <v>0</v>
      </c>
      <c r="H28" s="21">
        <v>1</v>
      </c>
      <c r="I28" s="26">
        <v>0</v>
      </c>
      <c r="J28" s="26">
        <v>0</v>
      </c>
      <c r="K28" s="26">
        <f t="shared" si="0"/>
        <v>0</v>
      </c>
    </row>
    <row r="29" spans="2:11" ht="20.100000000000001" customHeight="1" thickBot="1" x14ac:dyDescent="0.25">
      <c r="B29" s="9" t="s">
        <v>17</v>
      </c>
      <c r="C29" s="12">
        <f t="shared" ref="C29:J29" si="1">SUM(C12:C28)</f>
        <v>3</v>
      </c>
      <c r="D29" s="12">
        <f t="shared" si="1"/>
        <v>71</v>
      </c>
      <c r="E29" s="12">
        <f t="shared" si="1"/>
        <v>35</v>
      </c>
      <c r="F29" s="12">
        <f t="shared" si="1"/>
        <v>983</v>
      </c>
      <c r="G29" s="12">
        <f t="shared" si="1"/>
        <v>182</v>
      </c>
      <c r="H29" s="12">
        <f t="shared" si="1"/>
        <v>1799</v>
      </c>
      <c r="I29" s="12">
        <f t="shared" si="1"/>
        <v>0</v>
      </c>
      <c r="J29" s="12">
        <f t="shared" si="1"/>
        <v>0</v>
      </c>
      <c r="K29" s="12">
        <f t="shared" si="0"/>
        <v>182</v>
      </c>
    </row>
    <row r="34" ht="41.25" customHeight="1" x14ac:dyDescent="0.2"/>
    <row r="35" ht="41.25" customHeight="1" x14ac:dyDescent="0.2"/>
    <row r="36" ht="41.25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</sheetData>
  <mergeCells count="5">
    <mergeCell ref="H10:H11"/>
    <mergeCell ref="C9:H9"/>
    <mergeCell ref="C10:D10"/>
    <mergeCell ref="E10:F10"/>
    <mergeCell ref="G10:G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25CE-07A4-43EC-9CE2-2985F292C60C}">
  <sheetPr>
    <pageSetUpPr fitToPage="1"/>
  </sheetPr>
  <dimension ref="B1:E28"/>
  <sheetViews>
    <sheetView workbookViewId="0"/>
  </sheetViews>
  <sheetFormatPr baseColWidth="10" defaultColWidth="12.125" defaultRowHeight="14.25" x14ac:dyDescent="0.2"/>
  <cols>
    <col min="1" max="1" width="12.125" style="30"/>
    <col min="2" max="2" width="24.125" style="30" customWidth="1"/>
    <col min="3" max="3" width="13.125" style="30" bestFit="1" customWidth="1"/>
    <col min="4" max="4" width="15.375" style="30" customWidth="1"/>
    <col min="5" max="5" width="11.375" style="30" customWidth="1"/>
    <col min="6" max="6" width="13.125" style="30" bestFit="1" customWidth="1"/>
    <col min="7" max="7" width="14.5" style="30" bestFit="1" customWidth="1"/>
    <col min="8" max="8" width="11.75" style="30" customWidth="1"/>
    <col min="9" max="16384" width="12.125" style="30"/>
  </cols>
  <sheetData>
    <row r="1" spans="2:5" customFormat="1" ht="12.75" x14ac:dyDescent="0.2"/>
    <row r="2" spans="2:5" customFormat="1" ht="12.75" x14ac:dyDescent="0.2"/>
    <row r="3" spans="2:5" customFormat="1" ht="12.75" x14ac:dyDescent="0.2"/>
    <row r="4" spans="2:5" customFormat="1" ht="12.75" x14ac:dyDescent="0.2"/>
    <row r="5" spans="2:5" customFormat="1" ht="12.75" x14ac:dyDescent="0.2"/>
    <row r="6" spans="2:5" customFormat="1" ht="12.75" x14ac:dyDescent="0.2"/>
    <row r="7" spans="2:5" customFormat="1" ht="12.75" x14ac:dyDescent="0.2"/>
    <row r="9" spans="2:5" ht="24" customHeight="1" x14ac:dyDescent="0.2">
      <c r="C9" s="62" t="s">
        <v>125</v>
      </c>
      <c r="D9" s="62"/>
      <c r="E9" s="62"/>
    </row>
    <row r="10" spans="2:5" ht="31.5" customHeight="1" x14ac:dyDescent="0.2">
      <c r="C10" s="31" t="s">
        <v>122</v>
      </c>
      <c r="D10" s="32" t="s">
        <v>123</v>
      </c>
      <c r="E10" s="32" t="s">
        <v>124</v>
      </c>
    </row>
    <row r="11" spans="2:5" ht="15" thickBot="1" x14ac:dyDescent="0.25">
      <c r="B11" s="33" t="s">
        <v>0</v>
      </c>
      <c r="C11" s="34">
        <v>31</v>
      </c>
      <c r="D11" s="30">
        <v>29</v>
      </c>
      <c r="E11" s="30">
        <v>2</v>
      </c>
    </row>
    <row r="12" spans="2:5" ht="15" thickBot="1" x14ac:dyDescent="0.25">
      <c r="B12" s="35" t="s">
        <v>1</v>
      </c>
      <c r="C12" s="34">
        <v>12</v>
      </c>
      <c r="D12" s="30">
        <v>9</v>
      </c>
      <c r="E12" s="30">
        <v>3</v>
      </c>
    </row>
    <row r="13" spans="2:5" ht="15" thickBot="1" x14ac:dyDescent="0.25">
      <c r="B13" s="35" t="s">
        <v>2</v>
      </c>
      <c r="C13" s="34">
        <v>15</v>
      </c>
      <c r="D13" s="30">
        <v>14</v>
      </c>
      <c r="E13" s="30">
        <v>1</v>
      </c>
    </row>
    <row r="14" spans="2:5" ht="15" thickBot="1" x14ac:dyDescent="0.25">
      <c r="B14" s="35" t="s">
        <v>3</v>
      </c>
      <c r="C14" s="34">
        <v>12</v>
      </c>
      <c r="D14" s="30">
        <v>11</v>
      </c>
      <c r="E14" s="30">
        <v>1</v>
      </c>
    </row>
    <row r="15" spans="2:5" ht="15" thickBot="1" x14ac:dyDescent="0.25">
      <c r="B15" s="35" t="s">
        <v>4</v>
      </c>
      <c r="C15" s="34">
        <v>3</v>
      </c>
      <c r="D15" s="30">
        <v>2</v>
      </c>
      <c r="E15" s="30">
        <v>1</v>
      </c>
    </row>
    <row r="16" spans="2:5" ht="15" thickBot="1" x14ac:dyDescent="0.25">
      <c r="B16" s="35" t="s">
        <v>5</v>
      </c>
      <c r="C16" s="34">
        <v>6</v>
      </c>
      <c r="D16" s="30">
        <v>6</v>
      </c>
      <c r="E16" s="30">
        <v>0</v>
      </c>
    </row>
    <row r="17" spans="2:5" ht="15" thickBot="1" x14ac:dyDescent="0.25">
      <c r="B17" s="35" t="s">
        <v>6</v>
      </c>
      <c r="C17" s="34">
        <v>18</v>
      </c>
      <c r="D17" s="30">
        <v>16</v>
      </c>
      <c r="E17" s="30">
        <v>2</v>
      </c>
    </row>
    <row r="18" spans="2:5" ht="15" thickBot="1" x14ac:dyDescent="0.25">
      <c r="B18" s="35" t="s">
        <v>7</v>
      </c>
      <c r="C18" s="34">
        <v>4</v>
      </c>
      <c r="D18" s="30">
        <v>3</v>
      </c>
      <c r="E18" s="30">
        <v>1</v>
      </c>
    </row>
    <row r="19" spans="2:5" ht="15" thickBot="1" x14ac:dyDescent="0.25">
      <c r="B19" s="35" t="s">
        <v>8</v>
      </c>
      <c r="C19" s="34">
        <v>78</v>
      </c>
      <c r="D19" s="30">
        <v>76</v>
      </c>
      <c r="E19" s="30">
        <v>2</v>
      </c>
    </row>
    <row r="20" spans="2:5" ht="15" thickBot="1" x14ac:dyDescent="0.25">
      <c r="B20" s="35" t="s">
        <v>9</v>
      </c>
      <c r="C20" s="34">
        <v>56</v>
      </c>
      <c r="D20" s="30">
        <v>48</v>
      </c>
      <c r="E20" s="30">
        <v>8</v>
      </c>
    </row>
    <row r="21" spans="2:5" ht="15" thickBot="1" x14ac:dyDescent="0.25">
      <c r="B21" s="35" t="s">
        <v>10</v>
      </c>
      <c r="C21" s="34">
        <v>7</v>
      </c>
      <c r="D21" s="30">
        <v>7</v>
      </c>
      <c r="E21" s="30">
        <v>0</v>
      </c>
    </row>
    <row r="22" spans="2:5" ht="15" thickBot="1" x14ac:dyDescent="0.25">
      <c r="B22" s="35" t="s">
        <v>11</v>
      </c>
      <c r="C22" s="34">
        <v>15</v>
      </c>
      <c r="D22" s="30">
        <v>15</v>
      </c>
      <c r="E22" s="30">
        <v>0</v>
      </c>
    </row>
    <row r="23" spans="2:5" ht="15" thickBot="1" x14ac:dyDescent="0.25">
      <c r="B23" s="35" t="s">
        <v>12</v>
      </c>
      <c r="C23" s="34">
        <v>54</v>
      </c>
      <c r="D23" s="30">
        <v>51</v>
      </c>
      <c r="E23" s="30">
        <v>3</v>
      </c>
    </row>
    <row r="24" spans="2:5" ht="15" thickBot="1" x14ac:dyDescent="0.25">
      <c r="B24" s="35" t="s">
        <v>13</v>
      </c>
      <c r="C24" s="34">
        <v>6</v>
      </c>
      <c r="D24" s="30">
        <v>4</v>
      </c>
      <c r="E24" s="30">
        <v>2</v>
      </c>
    </row>
    <row r="25" spans="2:5" ht="15" thickBot="1" x14ac:dyDescent="0.25">
      <c r="B25" s="35" t="s">
        <v>14</v>
      </c>
      <c r="C25" s="34">
        <v>0</v>
      </c>
      <c r="D25" s="30">
        <v>0</v>
      </c>
      <c r="E25" s="30">
        <v>0</v>
      </c>
    </row>
    <row r="26" spans="2:5" ht="15" thickBot="1" x14ac:dyDescent="0.25">
      <c r="B26" s="36" t="s">
        <v>15</v>
      </c>
      <c r="C26" s="34">
        <v>29</v>
      </c>
      <c r="D26" s="30">
        <v>28</v>
      </c>
      <c r="E26" s="30">
        <v>1</v>
      </c>
    </row>
    <row r="27" spans="2:5" ht="15" thickBot="1" x14ac:dyDescent="0.25">
      <c r="B27" s="37" t="s">
        <v>16</v>
      </c>
      <c r="C27" s="34">
        <v>0</v>
      </c>
      <c r="D27" s="30">
        <v>0</v>
      </c>
      <c r="E27" s="30">
        <v>0</v>
      </c>
    </row>
    <row r="28" spans="2:5" ht="15" thickBot="1" x14ac:dyDescent="0.25">
      <c r="B28" s="9" t="s">
        <v>31</v>
      </c>
      <c r="C28" s="12">
        <v>346</v>
      </c>
      <c r="D28" s="12">
        <v>319</v>
      </c>
      <c r="E28" s="12">
        <v>27</v>
      </c>
    </row>
  </sheetData>
  <mergeCells count="1">
    <mergeCell ref="C9:E9"/>
  </mergeCells>
  <printOptions gridLines="1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Q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" customWidth="1"/>
    <col min="4" max="5" width="12.5" bestFit="1" customWidth="1"/>
    <col min="6" max="6" width="10.125" bestFit="1" customWidth="1"/>
    <col min="7" max="7" width="12" bestFit="1" customWidth="1"/>
    <col min="8" max="8" width="9.5" customWidth="1"/>
    <col min="9" max="10" width="12.5" bestFit="1" customWidth="1"/>
    <col min="11" max="11" width="10.125" bestFit="1" customWidth="1"/>
    <col min="12" max="12" width="12" bestFit="1" customWidth="1"/>
    <col min="13" max="13" width="9.125" bestFit="1" customWidth="1"/>
    <col min="14" max="15" width="12.5" bestFit="1" customWidth="1"/>
    <col min="16" max="16" width="10.125" bestFit="1" customWidth="1"/>
    <col min="17" max="17" width="12" bestFit="1" customWidth="1"/>
    <col min="18" max="18" width="20.625" customWidth="1"/>
    <col min="19" max="19" width="11.875" customWidth="1"/>
  </cols>
  <sheetData>
    <row r="9" spans="2:17" ht="44.25" customHeight="1" thickBot="1" x14ac:dyDescent="0.25">
      <c r="C9" s="55" t="s">
        <v>63</v>
      </c>
      <c r="D9" s="55"/>
      <c r="E9" s="55"/>
      <c r="F9" s="55"/>
      <c r="G9" s="47"/>
      <c r="H9" s="55" t="s">
        <v>64</v>
      </c>
      <c r="I9" s="55"/>
      <c r="J9" s="55"/>
      <c r="K9" s="55"/>
      <c r="L9" s="47"/>
      <c r="M9" s="55" t="s">
        <v>31</v>
      </c>
      <c r="N9" s="55"/>
      <c r="O9" s="55"/>
      <c r="P9" s="55"/>
      <c r="Q9" s="47"/>
    </row>
    <row r="10" spans="2:17" ht="44.25" customHeight="1" thickBot="1" x14ac:dyDescent="0.25">
      <c r="C10" s="10" t="s">
        <v>40</v>
      </c>
      <c r="D10" s="10" t="s">
        <v>44</v>
      </c>
      <c r="E10" s="10" t="s">
        <v>45</v>
      </c>
      <c r="F10" s="10" t="s">
        <v>127</v>
      </c>
      <c r="G10" s="10" t="s">
        <v>42</v>
      </c>
      <c r="H10" s="10" t="s">
        <v>40</v>
      </c>
      <c r="I10" s="10" t="s">
        <v>44</v>
      </c>
      <c r="J10" s="10" t="s">
        <v>45</v>
      </c>
      <c r="K10" s="10" t="s">
        <v>127</v>
      </c>
      <c r="L10" s="10" t="s">
        <v>42</v>
      </c>
      <c r="M10" s="10" t="s">
        <v>40</v>
      </c>
      <c r="N10" s="10" t="s">
        <v>44</v>
      </c>
      <c r="O10" s="10" t="s">
        <v>45</v>
      </c>
      <c r="P10" s="10" t="s">
        <v>127</v>
      </c>
      <c r="Q10" s="10" t="s">
        <v>42</v>
      </c>
    </row>
    <row r="11" spans="2:17" ht="20.100000000000001" customHeight="1" thickBot="1" x14ac:dyDescent="0.25">
      <c r="B11" s="5" t="s">
        <v>0</v>
      </c>
      <c r="C11" s="21">
        <v>14</v>
      </c>
      <c r="D11" s="21">
        <v>11</v>
      </c>
      <c r="E11" s="21">
        <v>1</v>
      </c>
      <c r="F11" s="21">
        <v>1</v>
      </c>
      <c r="G11" s="21">
        <v>1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9">
        <v>14</v>
      </c>
      <c r="N11" s="29">
        <v>11</v>
      </c>
      <c r="O11" s="29">
        <v>1</v>
      </c>
      <c r="P11" s="29">
        <v>1</v>
      </c>
      <c r="Q11" s="29">
        <v>1</v>
      </c>
    </row>
    <row r="12" spans="2:17" ht="20.100000000000001" customHeight="1" thickBot="1" x14ac:dyDescent="0.25">
      <c r="B12" s="6" t="s">
        <v>1</v>
      </c>
      <c r="C12" s="18">
        <v>7</v>
      </c>
      <c r="D12" s="18">
        <v>1</v>
      </c>
      <c r="E12" s="18">
        <v>4</v>
      </c>
      <c r="F12" s="18">
        <v>1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38">
        <v>7</v>
      </c>
      <c r="N12" s="38">
        <v>1</v>
      </c>
      <c r="O12" s="38">
        <v>4</v>
      </c>
      <c r="P12" s="38">
        <v>1</v>
      </c>
      <c r="Q12" s="38">
        <v>1</v>
      </c>
    </row>
    <row r="13" spans="2:17" ht="20.100000000000001" customHeight="1" thickBot="1" x14ac:dyDescent="0.25">
      <c r="B13" s="6" t="s">
        <v>2</v>
      </c>
      <c r="C13" s="18">
        <v>4</v>
      </c>
      <c r="D13" s="18">
        <v>1</v>
      </c>
      <c r="E13" s="18">
        <v>1</v>
      </c>
      <c r="F13" s="18">
        <v>1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38">
        <v>4</v>
      </c>
      <c r="N13" s="38">
        <v>1</v>
      </c>
      <c r="O13" s="38">
        <v>1</v>
      </c>
      <c r="P13" s="38">
        <v>1</v>
      </c>
      <c r="Q13" s="38">
        <v>1</v>
      </c>
    </row>
    <row r="14" spans="2:17" ht="20.100000000000001" customHeight="1" thickBot="1" x14ac:dyDescent="0.25">
      <c r="B14" s="6" t="s">
        <v>3</v>
      </c>
      <c r="C14" s="18">
        <v>9</v>
      </c>
      <c r="D14" s="18">
        <v>6</v>
      </c>
      <c r="E14" s="18">
        <v>3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38">
        <v>9</v>
      </c>
      <c r="N14" s="38">
        <v>6</v>
      </c>
      <c r="O14" s="38">
        <v>3</v>
      </c>
      <c r="P14" s="38">
        <v>0</v>
      </c>
      <c r="Q14" s="38">
        <v>0</v>
      </c>
    </row>
    <row r="15" spans="2:17" ht="20.100000000000001" customHeight="1" thickBot="1" x14ac:dyDescent="0.25">
      <c r="B15" s="6" t="s">
        <v>4</v>
      </c>
      <c r="C15" s="18">
        <v>5</v>
      </c>
      <c r="D15" s="18">
        <v>4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38">
        <v>5</v>
      </c>
      <c r="N15" s="38">
        <v>4</v>
      </c>
      <c r="O15" s="38">
        <v>0</v>
      </c>
      <c r="P15" s="38">
        <v>0</v>
      </c>
      <c r="Q15" s="38">
        <v>1</v>
      </c>
    </row>
    <row r="16" spans="2:17" ht="20.100000000000001" customHeight="1" thickBot="1" x14ac:dyDescent="0.25">
      <c r="B16" s="6" t="s">
        <v>5</v>
      </c>
      <c r="C16" s="18">
        <v>3</v>
      </c>
      <c r="D16" s="18">
        <v>1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38">
        <v>3</v>
      </c>
      <c r="N16" s="38">
        <v>1</v>
      </c>
      <c r="O16" s="38">
        <v>2</v>
      </c>
      <c r="P16" s="38">
        <v>0</v>
      </c>
      <c r="Q16" s="38">
        <v>0</v>
      </c>
    </row>
    <row r="17" spans="2:17" ht="20.100000000000001" customHeight="1" thickBot="1" x14ac:dyDescent="0.25">
      <c r="B17" s="6" t="s">
        <v>6</v>
      </c>
      <c r="C17" s="18">
        <v>11</v>
      </c>
      <c r="D17" s="18">
        <v>5</v>
      </c>
      <c r="E17" s="18">
        <v>6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38">
        <v>11</v>
      </c>
      <c r="N17" s="38">
        <v>5</v>
      </c>
      <c r="O17" s="38">
        <v>6</v>
      </c>
      <c r="P17" s="38">
        <v>0</v>
      </c>
      <c r="Q17" s="38">
        <v>0</v>
      </c>
    </row>
    <row r="18" spans="2:17" ht="20.100000000000001" customHeight="1" thickBot="1" x14ac:dyDescent="0.25">
      <c r="B18" s="6" t="s">
        <v>7</v>
      </c>
      <c r="C18" s="18">
        <v>6</v>
      </c>
      <c r="D18" s="18">
        <v>5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38">
        <v>6</v>
      </c>
      <c r="N18" s="38">
        <v>5</v>
      </c>
      <c r="O18" s="38">
        <v>1</v>
      </c>
      <c r="P18" s="38">
        <v>0</v>
      </c>
      <c r="Q18" s="38">
        <v>0</v>
      </c>
    </row>
    <row r="19" spans="2:17" ht="20.100000000000001" customHeight="1" thickBot="1" x14ac:dyDescent="0.25">
      <c r="B19" s="6" t="s">
        <v>8</v>
      </c>
      <c r="C19" s="18">
        <v>42</v>
      </c>
      <c r="D19" s="18">
        <v>12</v>
      </c>
      <c r="E19" s="18">
        <v>23</v>
      </c>
      <c r="F19" s="18">
        <v>4</v>
      </c>
      <c r="G19" s="18">
        <v>3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38">
        <v>42</v>
      </c>
      <c r="N19" s="38">
        <v>12</v>
      </c>
      <c r="O19" s="38">
        <v>23</v>
      </c>
      <c r="P19" s="38">
        <v>4</v>
      </c>
      <c r="Q19" s="38">
        <v>3</v>
      </c>
    </row>
    <row r="20" spans="2:17" ht="20.100000000000001" customHeight="1" thickBot="1" x14ac:dyDescent="0.25">
      <c r="B20" s="6" t="s">
        <v>9</v>
      </c>
      <c r="C20" s="18">
        <v>30</v>
      </c>
      <c r="D20" s="18">
        <v>20</v>
      </c>
      <c r="E20" s="18">
        <v>7</v>
      </c>
      <c r="F20" s="18">
        <v>3</v>
      </c>
      <c r="G20" s="18">
        <v>0</v>
      </c>
      <c r="H20" s="18">
        <v>1</v>
      </c>
      <c r="I20" s="18">
        <v>0</v>
      </c>
      <c r="J20" s="18">
        <v>0</v>
      </c>
      <c r="K20" s="18">
        <v>1</v>
      </c>
      <c r="L20" s="18">
        <v>0</v>
      </c>
      <c r="M20" s="38">
        <v>31</v>
      </c>
      <c r="N20" s="38">
        <v>20</v>
      </c>
      <c r="O20" s="38">
        <v>7</v>
      </c>
      <c r="P20" s="38">
        <v>4</v>
      </c>
      <c r="Q20" s="38">
        <v>0</v>
      </c>
    </row>
    <row r="21" spans="2:17" ht="20.100000000000001" customHeight="1" thickBot="1" x14ac:dyDescent="0.25">
      <c r="B21" s="6" t="s">
        <v>10</v>
      </c>
      <c r="C21" s="18">
        <v>6</v>
      </c>
      <c r="D21" s="18">
        <v>5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38">
        <v>6</v>
      </c>
      <c r="N21" s="38">
        <v>5</v>
      </c>
      <c r="O21" s="38">
        <v>1</v>
      </c>
      <c r="P21" s="38">
        <v>0</v>
      </c>
      <c r="Q21" s="38">
        <v>0</v>
      </c>
    </row>
    <row r="22" spans="2:17" ht="20.100000000000001" customHeight="1" thickBot="1" x14ac:dyDescent="0.25">
      <c r="B22" s="6" t="s">
        <v>11</v>
      </c>
      <c r="C22" s="18">
        <v>11</v>
      </c>
      <c r="D22" s="18">
        <v>4</v>
      </c>
      <c r="E22" s="18">
        <v>3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38">
        <v>11</v>
      </c>
      <c r="N22" s="38">
        <v>4</v>
      </c>
      <c r="O22" s="38">
        <v>3</v>
      </c>
      <c r="P22" s="38">
        <v>4</v>
      </c>
      <c r="Q22" s="38">
        <v>0</v>
      </c>
    </row>
    <row r="23" spans="2:17" ht="20.100000000000001" customHeight="1" thickBot="1" x14ac:dyDescent="0.25">
      <c r="B23" s="6" t="s">
        <v>12</v>
      </c>
      <c r="C23" s="18">
        <v>31</v>
      </c>
      <c r="D23" s="18">
        <v>9</v>
      </c>
      <c r="E23" s="18">
        <v>15</v>
      </c>
      <c r="F23" s="18">
        <v>4</v>
      </c>
      <c r="G23" s="18">
        <v>3</v>
      </c>
      <c r="H23" s="18">
        <v>1</v>
      </c>
      <c r="I23" s="18">
        <v>0</v>
      </c>
      <c r="J23" s="18">
        <v>1</v>
      </c>
      <c r="K23" s="18">
        <v>0</v>
      </c>
      <c r="L23" s="18">
        <v>0</v>
      </c>
      <c r="M23" s="38">
        <v>32</v>
      </c>
      <c r="N23" s="38">
        <v>9</v>
      </c>
      <c r="O23" s="38">
        <v>16</v>
      </c>
      <c r="P23" s="38">
        <v>4</v>
      </c>
      <c r="Q23" s="38">
        <v>3</v>
      </c>
    </row>
    <row r="24" spans="2:17" ht="20.100000000000001" customHeight="1" thickBot="1" x14ac:dyDescent="0.25">
      <c r="B24" s="6" t="s">
        <v>13</v>
      </c>
      <c r="C24" s="18">
        <v>4</v>
      </c>
      <c r="D24" s="18">
        <v>2</v>
      </c>
      <c r="E24" s="18">
        <v>1</v>
      </c>
      <c r="F24" s="18">
        <v>1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38">
        <v>4</v>
      </c>
      <c r="N24" s="38">
        <v>2</v>
      </c>
      <c r="O24" s="38">
        <v>1</v>
      </c>
      <c r="P24" s="38">
        <v>1</v>
      </c>
      <c r="Q24" s="38">
        <v>0</v>
      </c>
    </row>
    <row r="25" spans="2:17" ht="20.100000000000001" customHeight="1" thickBot="1" x14ac:dyDescent="0.25">
      <c r="B25" s="6" t="s">
        <v>14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</row>
    <row r="26" spans="2:17" ht="20.100000000000001" customHeight="1" thickBot="1" x14ac:dyDescent="0.25">
      <c r="B26" s="7" t="s">
        <v>15</v>
      </c>
      <c r="C26" s="18">
        <v>14</v>
      </c>
      <c r="D26" s="18">
        <v>4</v>
      </c>
      <c r="E26" s="18">
        <v>7</v>
      </c>
      <c r="F26" s="18">
        <v>1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38">
        <v>14</v>
      </c>
      <c r="N26" s="38">
        <v>4</v>
      </c>
      <c r="O26" s="38">
        <v>7</v>
      </c>
      <c r="P26" s="38">
        <v>1</v>
      </c>
      <c r="Q26" s="38">
        <v>2</v>
      </c>
    </row>
    <row r="27" spans="2:17" ht="20.100000000000001" customHeight="1" thickBot="1" x14ac:dyDescent="0.25">
      <c r="B27" s="8" t="s">
        <v>16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</row>
    <row r="28" spans="2:17" ht="20.100000000000001" customHeight="1" thickBot="1" x14ac:dyDescent="0.25">
      <c r="B28" s="9" t="s">
        <v>17</v>
      </c>
      <c r="C28" s="12">
        <v>197</v>
      </c>
      <c r="D28" s="12">
        <v>90</v>
      </c>
      <c r="E28" s="12">
        <v>75</v>
      </c>
      <c r="F28" s="12">
        <v>20</v>
      </c>
      <c r="G28" s="12">
        <v>12</v>
      </c>
      <c r="H28" s="12">
        <v>2</v>
      </c>
      <c r="I28" s="12">
        <v>0</v>
      </c>
      <c r="J28" s="12">
        <v>1</v>
      </c>
      <c r="K28" s="12">
        <v>1</v>
      </c>
      <c r="L28" s="12">
        <v>0</v>
      </c>
      <c r="M28" s="12">
        <v>199</v>
      </c>
      <c r="N28" s="12">
        <v>90</v>
      </c>
      <c r="O28" s="12">
        <v>76</v>
      </c>
      <c r="P28" s="12">
        <v>21</v>
      </c>
      <c r="Q28" s="12">
        <v>12</v>
      </c>
    </row>
    <row r="29" spans="2:17" x14ac:dyDescent="0.2">
      <c r="C29" s="16"/>
      <c r="D29" s="16"/>
      <c r="E29" s="16"/>
      <c r="F29" s="16"/>
      <c r="G29" s="16"/>
      <c r="H29" s="16"/>
      <c r="I29" s="16"/>
      <c r="J29" s="16"/>
      <c r="K29" s="16"/>
      <c r="L29" s="16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H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5.75" customWidth="1"/>
    <col min="4" max="4" width="14.125" bestFit="1" customWidth="1"/>
    <col min="5" max="5" width="16.5" customWidth="1"/>
    <col min="6" max="6" width="13.875" bestFit="1" customWidth="1"/>
    <col min="7" max="7" width="16" customWidth="1"/>
    <col min="8" max="8" width="14.125" bestFit="1" customWidth="1"/>
    <col min="9" max="9" width="16.125" customWidth="1"/>
    <col min="10" max="10" width="13.875" bestFit="1" customWidth="1"/>
    <col min="11" max="11" width="16.125" customWidth="1"/>
    <col min="12" max="12" width="14.125" bestFit="1" customWidth="1"/>
    <col min="13" max="13" width="16.125" customWidth="1"/>
    <col min="14" max="14" width="13.875" bestFit="1" customWidth="1"/>
    <col min="15" max="18" width="20.625" customWidth="1"/>
    <col min="19" max="19" width="11.875" customWidth="1"/>
  </cols>
  <sheetData>
    <row r="9" spans="2:8" ht="44.25" customHeight="1" thickBot="1" x14ac:dyDescent="0.25">
      <c r="C9" s="47" t="s">
        <v>118</v>
      </c>
      <c r="D9" s="48"/>
      <c r="E9" s="48"/>
      <c r="F9" s="48"/>
      <c r="G9" s="63" t="s">
        <v>128</v>
      </c>
      <c r="H9" s="65" t="s">
        <v>129</v>
      </c>
    </row>
    <row r="10" spans="2:8" ht="44.25" customHeight="1" thickBot="1" x14ac:dyDescent="0.25">
      <c r="C10" s="10" t="s">
        <v>51</v>
      </c>
      <c r="D10" s="10" t="s">
        <v>52</v>
      </c>
      <c r="E10" s="10" t="s">
        <v>53</v>
      </c>
      <c r="F10" s="10" t="s">
        <v>54</v>
      </c>
      <c r="G10" s="64"/>
      <c r="H10" s="66"/>
    </row>
    <row r="11" spans="2:8" ht="20.100000000000001" customHeight="1" thickBot="1" x14ac:dyDescent="0.25">
      <c r="B11" s="5" t="s">
        <v>0</v>
      </c>
      <c r="C11" s="11">
        <f>SUM(D11:E11)</f>
        <v>12</v>
      </c>
      <c r="D11" s="17">
        <v>9</v>
      </c>
      <c r="E11" s="17">
        <v>3</v>
      </c>
      <c r="F11" s="17">
        <v>2</v>
      </c>
      <c r="G11" s="18">
        <v>0</v>
      </c>
      <c r="H11" s="18">
        <v>1</v>
      </c>
    </row>
    <row r="12" spans="2:8" ht="20.100000000000001" customHeight="1" thickBot="1" x14ac:dyDescent="0.25">
      <c r="B12" s="6" t="s">
        <v>1</v>
      </c>
      <c r="C12" s="11">
        <f t="shared" ref="C12:C27" si="0">SUM(D12:E12)</f>
        <v>5</v>
      </c>
      <c r="D12" s="17">
        <v>2</v>
      </c>
      <c r="E12" s="17">
        <v>3</v>
      </c>
      <c r="F12" s="17">
        <v>2</v>
      </c>
      <c r="G12" s="18">
        <v>0</v>
      </c>
      <c r="H12" s="18">
        <v>0</v>
      </c>
    </row>
    <row r="13" spans="2:8" ht="20.100000000000001" customHeight="1" thickBot="1" x14ac:dyDescent="0.25">
      <c r="B13" s="6" t="s">
        <v>2</v>
      </c>
      <c r="C13" s="11">
        <f t="shared" si="0"/>
        <v>2</v>
      </c>
      <c r="D13" s="17">
        <v>1</v>
      </c>
      <c r="E13" s="17">
        <v>1</v>
      </c>
      <c r="F13" s="17">
        <v>2</v>
      </c>
      <c r="G13" s="18">
        <v>0</v>
      </c>
      <c r="H13" s="18">
        <v>1</v>
      </c>
    </row>
    <row r="14" spans="2:8" ht="20.100000000000001" customHeight="1" thickBot="1" x14ac:dyDescent="0.25">
      <c r="B14" s="6" t="s">
        <v>3</v>
      </c>
      <c r="C14" s="11">
        <f t="shared" si="0"/>
        <v>9</v>
      </c>
      <c r="D14" s="17">
        <v>6</v>
      </c>
      <c r="E14" s="17">
        <v>3</v>
      </c>
      <c r="F14" s="17">
        <v>0</v>
      </c>
      <c r="G14" s="18">
        <v>0</v>
      </c>
      <c r="H14" s="18">
        <v>0</v>
      </c>
    </row>
    <row r="15" spans="2:8" ht="20.100000000000001" customHeight="1" thickBot="1" x14ac:dyDescent="0.25">
      <c r="B15" s="6" t="s">
        <v>4</v>
      </c>
      <c r="C15" s="11">
        <f t="shared" si="0"/>
        <v>4</v>
      </c>
      <c r="D15" s="17">
        <v>3</v>
      </c>
      <c r="E15" s="17">
        <v>1</v>
      </c>
      <c r="F15" s="17">
        <v>1</v>
      </c>
      <c r="G15" s="18">
        <v>0</v>
      </c>
      <c r="H15" s="18">
        <v>0</v>
      </c>
    </row>
    <row r="16" spans="2:8" ht="20.100000000000001" customHeight="1" thickBot="1" x14ac:dyDescent="0.25">
      <c r="B16" s="6" t="s">
        <v>5</v>
      </c>
      <c r="C16" s="11">
        <f t="shared" si="0"/>
        <v>3</v>
      </c>
      <c r="D16" s="17">
        <v>3</v>
      </c>
      <c r="E16" s="17">
        <v>0</v>
      </c>
      <c r="F16" s="17">
        <v>0</v>
      </c>
      <c r="G16" s="18">
        <v>0</v>
      </c>
      <c r="H16" s="18">
        <v>0</v>
      </c>
    </row>
    <row r="17" spans="2:8" ht="20.100000000000001" customHeight="1" thickBot="1" x14ac:dyDescent="0.25">
      <c r="B17" s="6" t="s">
        <v>6</v>
      </c>
      <c r="C17" s="11">
        <f t="shared" si="0"/>
        <v>11</v>
      </c>
      <c r="D17" s="17">
        <v>9</v>
      </c>
      <c r="E17" s="17">
        <v>2</v>
      </c>
      <c r="F17" s="17">
        <v>0</v>
      </c>
      <c r="G17" s="18">
        <v>0</v>
      </c>
      <c r="H17" s="18">
        <v>0</v>
      </c>
    </row>
    <row r="18" spans="2:8" ht="20.100000000000001" customHeight="1" thickBot="1" x14ac:dyDescent="0.25">
      <c r="B18" s="6" t="s">
        <v>7</v>
      </c>
      <c r="C18" s="11">
        <f t="shared" si="0"/>
        <v>6</v>
      </c>
      <c r="D18" s="17">
        <v>4</v>
      </c>
      <c r="E18" s="17">
        <v>2</v>
      </c>
      <c r="F18" s="17">
        <v>0</v>
      </c>
      <c r="G18" s="18">
        <v>0</v>
      </c>
      <c r="H18" s="18">
        <v>0</v>
      </c>
    </row>
    <row r="19" spans="2:8" ht="20.100000000000001" customHeight="1" thickBot="1" x14ac:dyDescent="0.25">
      <c r="B19" s="6" t="s">
        <v>8</v>
      </c>
      <c r="C19" s="11">
        <f t="shared" si="0"/>
        <v>35</v>
      </c>
      <c r="D19" s="17">
        <v>22</v>
      </c>
      <c r="E19" s="17">
        <v>13</v>
      </c>
      <c r="F19" s="17">
        <v>7</v>
      </c>
      <c r="G19" s="18">
        <v>0</v>
      </c>
      <c r="H19" s="18">
        <v>1</v>
      </c>
    </row>
    <row r="20" spans="2:8" ht="20.100000000000001" customHeight="1" thickBot="1" x14ac:dyDescent="0.25">
      <c r="B20" s="6" t="s">
        <v>9</v>
      </c>
      <c r="C20" s="11">
        <f t="shared" si="0"/>
        <v>27</v>
      </c>
      <c r="D20" s="17">
        <v>19</v>
      </c>
      <c r="E20" s="17">
        <v>8</v>
      </c>
      <c r="F20" s="17">
        <v>4</v>
      </c>
      <c r="G20" s="18">
        <v>1</v>
      </c>
      <c r="H20" s="18">
        <v>2</v>
      </c>
    </row>
    <row r="21" spans="2:8" ht="20.100000000000001" customHeight="1" thickBot="1" x14ac:dyDescent="0.25">
      <c r="B21" s="6" t="s">
        <v>10</v>
      </c>
      <c r="C21" s="11">
        <f t="shared" si="0"/>
        <v>6</v>
      </c>
      <c r="D21" s="17">
        <v>5</v>
      </c>
      <c r="E21" s="17">
        <v>1</v>
      </c>
      <c r="F21" s="17">
        <v>0</v>
      </c>
      <c r="G21" s="18">
        <v>0</v>
      </c>
      <c r="H21" s="18">
        <v>0</v>
      </c>
    </row>
    <row r="22" spans="2:8" ht="20.100000000000001" customHeight="1" thickBot="1" x14ac:dyDescent="0.25">
      <c r="B22" s="6" t="s">
        <v>11</v>
      </c>
      <c r="C22" s="11">
        <f t="shared" si="0"/>
        <v>7</v>
      </c>
      <c r="D22" s="17">
        <v>3</v>
      </c>
      <c r="E22" s="17">
        <v>4</v>
      </c>
      <c r="F22" s="17">
        <v>4</v>
      </c>
      <c r="G22" s="18">
        <v>0</v>
      </c>
      <c r="H22" s="18">
        <v>0</v>
      </c>
    </row>
    <row r="23" spans="2:8" ht="20.100000000000001" customHeight="1" thickBot="1" x14ac:dyDescent="0.25">
      <c r="B23" s="6" t="s">
        <v>12</v>
      </c>
      <c r="C23" s="11">
        <f t="shared" si="0"/>
        <v>25</v>
      </c>
      <c r="D23" s="17">
        <v>8</v>
      </c>
      <c r="E23" s="17">
        <v>17</v>
      </c>
      <c r="F23" s="17">
        <v>7</v>
      </c>
      <c r="G23" s="18">
        <v>1</v>
      </c>
      <c r="H23" s="18">
        <v>1</v>
      </c>
    </row>
    <row r="24" spans="2:8" ht="20.100000000000001" customHeight="1" thickBot="1" x14ac:dyDescent="0.25">
      <c r="B24" s="6" t="s">
        <v>13</v>
      </c>
      <c r="C24" s="11">
        <f t="shared" si="0"/>
        <v>3</v>
      </c>
      <c r="D24" s="17">
        <v>2</v>
      </c>
      <c r="E24" s="17">
        <v>1</v>
      </c>
      <c r="F24" s="17">
        <v>1</v>
      </c>
      <c r="G24" s="18">
        <v>0</v>
      </c>
      <c r="H24" s="18">
        <v>0</v>
      </c>
    </row>
    <row r="25" spans="2:8" ht="20.100000000000001" customHeight="1" thickBot="1" x14ac:dyDescent="0.25">
      <c r="B25" s="6" t="s">
        <v>14</v>
      </c>
      <c r="C25" s="11">
        <f t="shared" si="0"/>
        <v>0</v>
      </c>
      <c r="D25" s="17">
        <v>0</v>
      </c>
      <c r="E25" s="17">
        <v>0</v>
      </c>
      <c r="F25" s="17">
        <v>0</v>
      </c>
      <c r="G25" s="18">
        <v>0</v>
      </c>
      <c r="H25" s="18">
        <v>0</v>
      </c>
    </row>
    <row r="26" spans="2:8" ht="20.100000000000001" customHeight="1" thickBot="1" x14ac:dyDescent="0.25">
      <c r="B26" s="7" t="s">
        <v>15</v>
      </c>
      <c r="C26" s="11">
        <f t="shared" si="0"/>
        <v>11</v>
      </c>
      <c r="D26" s="17">
        <v>10</v>
      </c>
      <c r="E26" s="17">
        <v>1</v>
      </c>
      <c r="F26" s="17">
        <v>3</v>
      </c>
      <c r="G26" s="18">
        <v>0</v>
      </c>
      <c r="H26" s="18">
        <v>1</v>
      </c>
    </row>
    <row r="27" spans="2:8" ht="20.100000000000001" customHeight="1" thickBot="1" x14ac:dyDescent="0.25">
      <c r="B27" s="8" t="s">
        <v>16</v>
      </c>
      <c r="C27" s="11">
        <f t="shared" si="0"/>
        <v>0</v>
      </c>
      <c r="D27" s="17">
        <v>0</v>
      </c>
      <c r="E27" s="17">
        <v>0</v>
      </c>
      <c r="F27" s="17">
        <v>0</v>
      </c>
      <c r="G27" s="18">
        <v>0</v>
      </c>
      <c r="H27" s="18">
        <v>0</v>
      </c>
    </row>
    <row r="28" spans="2:8" ht="20.100000000000001" customHeight="1" thickBot="1" x14ac:dyDescent="0.25">
      <c r="B28" s="9" t="s">
        <v>17</v>
      </c>
      <c r="C28" s="12">
        <f>SUM(C11:C27)</f>
        <v>166</v>
      </c>
      <c r="D28" s="12">
        <f>SUM(D11:D27)</f>
        <v>106</v>
      </c>
      <c r="E28" s="12">
        <f t="shared" ref="E28:H28" si="1">SUM(E11:E27)</f>
        <v>60</v>
      </c>
      <c r="F28" s="12">
        <f t="shared" si="1"/>
        <v>33</v>
      </c>
      <c r="G28" s="12">
        <f t="shared" si="1"/>
        <v>2</v>
      </c>
      <c r="H28" s="12">
        <f t="shared" si="1"/>
        <v>7</v>
      </c>
    </row>
    <row r="29" spans="2:8" x14ac:dyDescent="0.2">
      <c r="D29" s="16"/>
      <c r="E29" s="16"/>
      <c r="F29" s="16"/>
    </row>
  </sheetData>
  <mergeCells count="3">
    <mergeCell ref="C9:F9"/>
    <mergeCell ref="G9:G10"/>
    <mergeCell ref="H9:H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3:H34"/>
  <sheetViews>
    <sheetView zoomScaleNormal="100" workbookViewId="0"/>
  </sheetViews>
  <sheetFormatPr baseColWidth="10" defaultRowHeight="12.75" x14ac:dyDescent="0.2"/>
  <cols>
    <col min="1" max="1" width="8.625" customWidth="1"/>
    <col min="2" max="2" width="26.375" customWidth="1"/>
    <col min="3" max="3" width="12.875" bestFit="1" customWidth="1"/>
    <col min="4" max="4" width="8.75" bestFit="1" customWidth="1"/>
    <col min="5" max="5" width="10.5" bestFit="1" customWidth="1"/>
    <col min="6" max="6" width="13.5" bestFit="1" customWidth="1"/>
    <col min="7" max="7" width="17.25" customWidth="1"/>
    <col min="8" max="8" width="15.625" customWidth="1"/>
    <col min="9" max="9" width="12.875" bestFit="1" customWidth="1"/>
    <col min="10" max="10" width="8.75" bestFit="1" customWidth="1"/>
    <col min="11" max="11" width="10.5" bestFit="1" customWidth="1"/>
    <col min="12" max="12" width="13.5" bestFit="1" customWidth="1"/>
    <col min="13" max="13" width="11.5" bestFit="1" customWidth="1"/>
    <col min="14" max="14" width="15.625" customWidth="1"/>
    <col min="15" max="15" width="12.875" bestFit="1" customWidth="1"/>
    <col min="16" max="16" width="8.75" bestFit="1" customWidth="1"/>
    <col min="17" max="17" width="10.5" bestFit="1" customWidth="1"/>
    <col min="18" max="18" width="13.5" bestFit="1" customWidth="1"/>
    <col min="19" max="19" width="11.5" bestFit="1" customWidth="1"/>
    <col min="20" max="20" width="15.625" customWidth="1"/>
  </cols>
  <sheetData>
    <row r="13" spans="2:8" ht="44.25" customHeight="1" thickBot="1" x14ac:dyDescent="0.25">
      <c r="C13" s="48" t="s">
        <v>118</v>
      </c>
      <c r="D13" s="48"/>
      <c r="E13" s="48"/>
      <c r="F13" s="48"/>
      <c r="G13" s="48"/>
      <c r="H13" s="48"/>
    </row>
    <row r="14" spans="2:8" ht="30" customHeight="1" thickBot="1" x14ac:dyDescent="0.25">
      <c r="C14" s="42" t="s">
        <v>58</v>
      </c>
      <c r="D14" s="44" t="s">
        <v>55</v>
      </c>
      <c r="E14" s="46"/>
      <c r="F14" s="67" t="s">
        <v>56</v>
      </c>
      <c r="G14" s="67" t="s">
        <v>130</v>
      </c>
      <c r="H14" s="67" t="s">
        <v>57</v>
      </c>
    </row>
    <row r="15" spans="2:8" ht="35.25" customHeight="1" thickBot="1" x14ac:dyDescent="0.25">
      <c r="C15" s="69"/>
      <c r="D15" s="10" t="s">
        <v>59</v>
      </c>
      <c r="E15" s="10" t="s">
        <v>60</v>
      </c>
      <c r="F15" s="68"/>
      <c r="G15" s="68"/>
      <c r="H15" s="68"/>
    </row>
    <row r="16" spans="2:8" ht="20.100000000000001" customHeight="1" thickBot="1" x14ac:dyDescent="0.25">
      <c r="B16" s="5" t="s">
        <v>0</v>
      </c>
      <c r="C16" s="11">
        <v>21</v>
      </c>
      <c r="D16" s="11">
        <v>3</v>
      </c>
      <c r="E16" s="11">
        <v>7</v>
      </c>
      <c r="F16" s="11">
        <v>11</v>
      </c>
      <c r="G16" s="11">
        <v>21</v>
      </c>
      <c r="H16" s="11">
        <v>0</v>
      </c>
    </row>
    <row r="17" spans="2:8" ht="20.100000000000001" customHeight="1" thickBot="1" x14ac:dyDescent="0.25">
      <c r="B17" s="6" t="s">
        <v>1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2:8" ht="20.100000000000001" customHeight="1" thickBot="1" x14ac:dyDescent="0.25">
      <c r="B18" s="6" t="s">
        <v>2</v>
      </c>
      <c r="C18" s="11">
        <v>8</v>
      </c>
      <c r="D18" s="11">
        <v>2</v>
      </c>
      <c r="E18" s="11">
        <v>0</v>
      </c>
      <c r="F18" s="11">
        <v>6</v>
      </c>
      <c r="G18" s="11">
        <v>8</v>
      </c>
      <c r="H18" s="11">
        <v>0</v>
      </c>
    </row>
    <row r="19" spans="2:8" ht="20.100000000000001" customHeight="1" thickBot="1" x14ac:dyDescent="0.25">
      <c r="B19" s="6" t="s">
        <v>3</v>
      </c>
      <c r="C19" s="11">
        <v>8</v>
      </c>
      <c r="D19" s="11">
        <v>1</v>
      </c>
      <c r="E19" s="11">
        <v>1</v>
      </c>
      <c r="F19" s="11">
        <v>6</v>
      </c>
      <c r="G19" s="11">
        <v>6</v>
      </c>
      <c r="H19" s="11">
        <v>2</v>
      </c>
    </row>
    <row r="20" spans="2:8" ht="20.100000000000001" customHeight="1" thickBot="1" x14ac:dyDescent="0.25">
      <c r="B20" s="6" t="s">
        <v>4</v>
      </c>
      <c r="C20" s="11">
        <v>14</v>
      </c>
      <c r="D20" s="11">
        <v>4</v>
      </c>
      <c r="E20" s="11">
        <v>1</v>
      </c>
      <c r="F20" s="11">
        <v>9</v>
      </c>
      <c r="G20" s="11">
        <v>14</v>
      </c>
      <c r="H20" s="11">
        <v>0</v>
      </c>
    </row>
    <row r="21" spans="2:8" ht="20.100000000000001" customHeight="1" thickBot="1" x14ac:dyDescent="0.25">
      <c r="B21" s="6" t="s">
        <v>5</v>
      </c>
      <c r="C21" s="11">
        <v>1</v>
      </c>
      <c r="D21" s="11">
        <v>1</v>
      </c>
      <c r="E21" s="11">
        <v>0</v>
      </c>
      <c r="F21" s="11">
        <v>0</v>
      </c>
      <c r="G21" s="11">
        <v>1</v>
      </c>
      <c r="H21" s="11">
        <v>0</v>
      </c>
    </row>
    <row r="22" spans="2:8" ht="20.100000000000001" customHeight="1" thickBot="1" x14ac:dyDescent="0.25">
      <c r="B22" s="6" t="s">
        <v>6</v>
      </c>
      <c r="C22" s="11">
        <v>15</v>
      </c>
      <c r="D22" s="11">
        <v>1</v>
      </c>
      <c r="E22" s="11">
        <v>0</v>
      </c>
      <c r="F22" s="11">
        <v>14</v>
      </c>
      <c r="G22" s="11">
        <v>15</v>
      </c>
      <c r="H22" s="11">
        <v>0</v>
      </c>
    </row>
    <row r="23" spans="2:8" ht="20.100000000000001" customHeight="1" thickBot="1" x14ac:dyDescent="0.25">
      <c r="B23" s="6" t="s">
        <v>7</v>
      </c>
      <c r="C23" s="11">
        <v>12</v>
      </c>
      <c r="D23" s="11">
        <v>5</v>
      </c>
      <c r="E23" s="11">
        <v>1</v>
      </c>
      <c r="F23" s="11">
        <v>6</v>
      </c>
      <c r="G23" s="11">
        <v>12</v>
      </c>
      <c r="H23" s="11">
        <v>0</v>
      </c>
    </row>
    <row r="24" spans="2:8" ht="20.100000000000001" customHeight="1" thickBot="1" x14ac:dyDescent="0.25">
      <c r="B24" s="6" t="s">
        <v>8</v>
      </c>
      <c r="C24" s="11">
        <v>47</v>
      </c>
      <c r="D24" s="11">
        <v>14</v>
      </c>
      <c r="E24" s="11">
        <v>0</v>
      </c>
      <c r="F24" s="11">
        <v>33</v>
      </c>
      <c r="G24" s="11">
        <v>47</v>
      </c>
      <c r="H24" s="11">
        <v>0</v>
      </c>
    </row>
    <row r="25" spans="2:8" ht="20.100000000000001" customHeight="1" thickBot="1" x14ac:dyDescent="0.25">
      <c r="B25" s="6" t="s">
        <v>9</v>
      </c>
      <c r="C25" s="11">
        <v>9</v>
      </c>
      <c r="D25" s="11">
        <v>5</v>
      </c>
      <c r="E25" s="11">
        <v>4</v>
      </c>
      <c r="F25" s="11">
        <v>0</v>
      </c>
      <c r="G25" s="11">
        <v>7</v>
      </c>
      <c r="H25" s="11">
        <v>2</v>
      </c>
    </row>
    <row r="26" spans="2:8" ht="20.100000000000001" customHeight="1" thickBot="1" x14ac:dyDescent="0.25">
      <c r="B26" s="6" t="s">
        <v>10</v>
      </c>
      <c r="C26" s="11">
        <v>7</v>
      </c>
      <c r="D26" s="11">
        <v>0</v>
      </c>
      <c r="E26" s="11">
        <v>1</v>
      </c>
      <c r="F26" s="11">
        <v>6</v>
      </c>
      <c r="G26" s="11">
        <v>7</v>
      </c>
      <c r="H26" s="11">
        <v>0</v>
      </c>
    </row>
    <row r="27" spans="2:8" ht="20.100000000000001" customHeight="1" thickBot="1" x14ac:dyDescent="0.25">
      <c r="B27" s="6" t="s">
        <v>11</v>
      </c>
      <c r="C27" s="11">
        <v>29</v>
      </c>
      <c r="D27" s="11">
        <v>6</v>
      </c>
      <c r="E27" s="11">
        <v>6</v>
      </c>
      <c r="F27" s="11">
        <v>17</v>
      </c>
      <c r="G27" s="11">
        <v>29</v>
      </c>
      <c r="H27" s="11">
        <v>0</v>
      </c>
    </row>
    <row r="28" spans="2:8" ht="20.100000000000001" customHeight="1" thickBot="1" x14ac:dyDescent="0.25">
      <c r="B28" s="6" t="s">
        <v>12</v>
      </c>
      <c r="C28" s="11">
        <v>18</v>
      </c>
      <c r="D28" s="11">
        <v>4</v>
      </c>
      <c r="E28" s="11">
        <v>2</v>
      </c>
      <c r="F28" s="11">
        <v>12</v>
      </c>
      <c r="G28" s="11">
        <v>18</v>
      </c>
      <c r="H28" s="11">
        <v>0</v>
      </c>
    </row>
    <row r="29" spans="2:8" ht="20.100000000000001" customHeight="1" thickBot="1" x14ac:dyDescent="0.25">
      <c r="B29" s="6" t="s">
        <v>13</v>
      </c>
      <c r="C29" s="11">
        <v>19</v>
      </c>
      <c r="D29" s="11">
        <v>3</v>
      </c>
      <c r="E29" s="11">
        <v>0</v>
      </c>
      <c r="F29" s="11">
        <v>16</v>
      </c>
      <c r="G29" s="11">
        <v>19</v>
      </c>
      <c r="H29" s="11">
        <v>0</v>
      </c>
    </row>
    <row r="30" spans="2:8" ht="20.100000000000001" customHeight="1" thickBot="1" x14ac:dyDescent="0.25">
      <c r="B30" s="6" t="s">
        <v>14</v>
      </c>
      <c r="C30" s="11">
        <v>2</v>
      </c>
      <c r="D30" s="11">
        <v>0</v>
      </c>
      <c r="E30" s="11">
        <v>0</v>
      </c>
      <c r="F30" s="11">
        <v>2</v>
      </c>
      <c r="G30" s="11">
        <v>2</v>
      </c>
      <c r="H30" s="11">
        <v>0</v>
      </c>
    </row>
    <row r="31" spans="2:8" ht="20.100000000000001" customHeight="1" thickBot="1" x14ac:dyDescent="0.25">
      <c r="B31" s="7" t="s">
        <v>15</v>
      </c>
      <c r="C31" s="11">
        <v>25</v>
      </c>
      <c r="D31" s="11">
        <v>7</v>
      </c>
      <c r="E31" s="11">
        <v>4</v>
      </c>
      <c r="F31" s="11">
        <v>14</v>
      </c>
      <c r="G31" s="11">
        <v>25</v>
      </c>
      <c r="H31" s="11">
        <v>0</v>
      </c>
    </row>
    <row r="32" spans="2:8" ht="20.100000000000001" customHeight="1" thickBot="1" x14ac:dyDescent="0.25">
      <c r="B32" s="8" t="s">
        <v>16</v>
      </c>
      <c r="C32" s="11">
        <v>2</v>
      </c>
      <c r="D32" s="11">
        <v>0</v>
      </c>
      <c r="E32" s="11">
        <v>0</v>
      </c>
      <c r="F32" s="11">
        <v>2</v>
      </c>
      <c r="G32" s="11">
        <v>2</v>
      </c>
      <c r="H32" s="11">
        <v>0</v>
      </c>
    </row>
    <row r="33" spans="2:8" ht="20.100000000000001" customHeight="1" thickBot="1" x14ac:dyDescent="0.25">
      <c r="B33" s="9" t="s">
        <v>17</v>
      </c>
      <c r="C33" s="12">
        <f t="shared" ref="C33:H33" si="0">SUM(C16:C32)</f>
        <v>237</v>
      </c>
      <c r="D33" s="12">
        <f t="shared" si="0"/>
        <v>56</v>
      </c>
      <c r="E33" s="12">
        <f t="shared" si="0"/>
        <v>27</v>
      </c>
      <c r="F33" s="12">
        <f t="shared" si="0"/>
        <v>154</v>
      </c>
      <c r="G33" s="12">
        <f t="shared" si="0"/>
        <v>233</v>
      </c>
      <c r="H33" s="12">
        <f t="shared" si="0"/>
        <v>4</v>
      </c>
    </row>
    <row r="34" spans="2:8" x14ac:dyDescent="0.2">
      <c r="C34" s="16"/>
      <c r="D34" s="16"/>
      <c r="E34" s="16"/>
      <c r="F34" s="16"/>
      <c r="G34" s="16"/>
      <c r="H34" s="16"/>
    </row>
  </sheetData>
  <mergeCells count="6">
    <mergeCell ref="H14:H15"/>
    <mergeCell ref="C13:H13"/>
    <mergeCell ref="G14:G15"/>
    <mergeCell ref="D14:E14"/>
    <mergeCell ref="F14:F15"/>
    <mergeCell ref="C14:C1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4:E34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11" width="15.625" customWidth="1"/>
    <col min="19" max="19" width="11.875" customWidth="1"/>
  </cols>
  <sheetData>
    <row r="14" spans="2:5" ht="44.25" customHeight="1" thickBot="1" x14ac:dyDescent="0.25">
      <c r="C14" s="47" t="s">
        <v>118</v>
      </c>
      <c r="D14" s="48"/>
      <c r="E14" s="48"/>
    </row>
    <row r="15" spans="2:5" ht="44.25" customHeight="1" thickBot="1" x14ac:dyDescent="0.25">
      <c r="C15" s="10" t="s">
        <v>61</v>
      </c>
      <c r="D15" s="10" t="s">
        <v>62</v>
      </c>
      <c r="E15" s="10" t="s">
        <v>39</v>
      </c>
    </row>
    <row r="16" spans="2:5" ht="20.100000000000001" customHeight="1" thickBot="1" x14ac:dyDescent="0.25">
      <c r="B16" s="5" t="s">
        <v>0</v>
      </c>
      <c r="C16" s="11">
        <v>3</v>
      </c>
      <c r="D16" s="11">
        <v>3</v>
      </c>
      <c r="E16" s="11">
        <v>0</v>
      </c>
    </row>
    <row r="17" spans="2:5" ht="20.100000000000001" customHeight="1" thickBot="1" x14ac:dyDescent="0.25">
      <c r="B17" s="6" t="s">
        <v>1</v>
      </c>
      <c r="C17" s="11">
        <v>0</v>
      </c>
      <c r="D17" s="11">
        <v>0</v>
      </c>
      <c r="E17" s="11">
        <v>0</v>
      </c>
    </row>
    <row r="18" spans="2:5" ht="20.100000000000001" customHeight="1" thickBot="1" x14ac:dyDescent="0.25">
      <c r="B18" s="6" t="s">
        <v>2</v>
      </c>
      <c r="C18" s="11">
        <v>2</v>
      </c>
      <c r="D18" s="11">
        <v>1</v>
      </c>
      <c r="E18" s="11">
        <v>1</v>
      </c>
    </row>
    <row r="19" spans="2:5" ht="20.100000000000001" customHeight="1" thickBot="1" x14ac:dyDescent="0.25">
      <c r="B19" s="6" t="s">
        <v>3</v>
      </c>
      <c r="C19" s="11">
        <v>1</v>
      </c>
      <c r="D19" s="11">
        <v>1</v>
      </c>
      <c r="E19" s="11">
        <v>0</v>
      </c>
    </row>
    <row r="20" spans="2:5" ht="20.100000000000001" customHeight="1" thickBot="1" x14ac:dyDescent="0.25">
      <c r="B20" s="6" t="s">
        <v>4</v>
      </c>
      <c r="C20" s="11">
        <v>4</v>
      </c>
      <c r="D20" s="11">
        <v>4</v>
      </c>
      <c r="E20" s="11">
        <v>0</v>
      </c>
    </row>
    <row r="21" spans="2:5" ht="20.100000000000001" customHeight="1" thickBot="1" x14ac:dyDescent="0.25">
      <c r="B21" s="6" t="s">
        <v>5</v>
      </c>
      <c r="C21" s="11">
        <v>1</v>
      </c>
      <c r="D21" s="11">
        <v>1</v>
      </c>
      <c r="E21" s="11">
        <v>0</v>
      </c>
    </row>
    <row r="22" spans="2:5" ht="20.100000000000001" customHeight="1" thickBot="1" x14ac:dyDescent="0.25">
      <c r="B22" s="6" t="s">
        <v>6</v>
      </c>
      <c r="C22" s="11">
        <v>1</v>
      </c>
      <c r="D22" s="11">
        <v>1</v>
      </c>
      <c r="E22" s="11">
        <v>0</v>
      </c>
    </row>
    <row r="23" spans="2:5" ht="20.100000000000001" customHeight="1" thickBot="1" x14ac:dyDescent="0.25">
      <c r="B23" s="6" t="s">
        <v>7</v>
      </c>
      <c r="C23" s="11">
        <v>5</v>
      </c>
      <c r="D23" s="11">
        <v>5</v>
      </c>
      <c r="E23" s="11">
        <v>0</v>
      </c>
    </row>
    <row r="24" spans="2:5" ht="20.100000000000001" customHeight="1" thickBot="1" x14ac:dyDescent="0.25">
      <c r="B24" s="6" t="s">
        <v>8</v>
      </c>
      <c r="C24" s="11">
        <v>14</v>
      </c>
      <c r="D24" s="11">
        <v>11</v>
      </c>
      <c r="E24" s="11">
        <v>3</v>
      </c>
    </row>
    <row r="25" spans="2:5" ht="20.100000000000001" customHeight="1" thickBot="1" x14ac:dyDescent="0.25">
      <c r="B25" s="6" t="s">
        <v>9</v>
      </c>
      <c r="C25" s="11">
        <v>5</v>
      </c>
      <c r="D25" s="11">
        <v>4</v>
      </c>
      <c r="E25" s="11">
        <v>1</v>
      </c>
    </row>
    <row r="26" spans="2:5" ht="20.100000000000001" customHeight="1" thickBot="1" x14ac:dyDescent="0.25">
      <c r="B26" s="6" t="s">
        <v>10</v>
      </c>
      <c r="C26" s="11">
        <v>0</v>
      </c>
      <c r="D26" s="11">
        <v>0</v>
      </c>
      <c r="E26" s="11">
        <v>0</v>
      </c>
    </row>
    <row r="27" spans="2:5" ht="20.100000000000001" customHeight="1" thickBot="1" x14ac:dyDescent="0.25">
      <c r="B27" s="6" t="s">
        <v>11</v>
      </c>
      <c r="C27" s="11">
        <v>6</v>
      </c>
      <c r="D27" s="11">
        <v>4</v>
      </c>
      <c r="E27" s="11">
        <v>2</v>
      </c>
    </row>
    <row r="28" spans="2:5" ht="20.100000000000001" customHeight="1" thickBot="1" x14ac:dyDescent="0.25">
      <c r="B28" s="6" t="s">
        <v>12</v>
      </c>
      <c r="C28" s="11">
        <v>4</v>
      </c>
      <c r="D28" s="11">
        <v>3</v>
      </c>
      <c r="E28" s="11">
        <v>1</v>
      </c>
    </row>
    <row r="29" spans="2:5" ht="20.100000000000001" customHeight="1" thickBot="1" x14ac:dyDescent="0.25">
      <c r="B29" s="6" t="s">
        <v>13</v>
      </c>
      <c r="C29" s="11">
        <v>3</v>
      </c>
      <c r="D29" s="11">
        <v>3</v>
      </c>
      <c r="E29" s="11">
        <v>0</v>
      </c>
    </row>
    <row r="30" spans="2:5" ht="20.100000000000001" customHeight="1" thickBot="1" x14ac:dyDescent="0.25">
      <c r="B30" s="6" t="s">
        <v>14</v>
      </c>
      <c r="C30" s="11">
        <v>0</v>
      </c>
      <c r="D30" s="11">
        <v>0</v>
      </c>
      <c r="E30" s="11">
        <v>0</v>
      </c>
    </row>
    <row r="31" spans="2:5" ht="20.100000000000001" customHeight="1" thickBot="1" x14ac:dyDescent="0.25">
      <c r="B31" s="7" t="s">
        <v>15</v>
      </c>
      <c r="C31" s="11">
        <v>7</v>
      </c>
      <c r="D31" s="11">
        <v>3</v>
      </c>
      <c r="E31" s="11">
        <v>4</v>
      </c>
    </row>
    <row r="32" spans="2:5" ht="20.100000000000001" customHeight="1" thickBot="1" x14ac:dyDescent="0.25">
      <c r="B32" s="8" t="s">
        <v>16</v>
      </c>
      <c r="C32" s="11">
        <v>0</v>
      </c>
      <c r="D32" s="11">
        <v>0</v>
      </c>
      <c r="E32" s="11">
        <v>0</v>
      </c>
    </row>
    <row r="33" spans="2:5" ht="20.100000000000001" customHeight="1" thickBot="1" x14ac:dyDescent="0.25">
      <c r="B33" s="9" t="s">
        <v>17</v>
      </c>
      <c r="C33" s="12">
        <f t="shared" ref="C33:E33" si="0">SUM(C16:C32)</f>
        <v>56</v>
      </c>
      <c r="D33" s="12">
        <f t="shared" si="0"/>
        <v>44</v>
      </c>
      <c r="E33" s="12">
        <f t="shared" si="0"/>
        <v>12</v>
      </c>
    </row>
    <row r="34" spans="2:5" x14ac:dyDescent="0.2">
      <c r="C34" s="16"/>
      <c r="D34" s="16"/>
      <c r="E34" s="16"/>
    </row>
  </sheetData>
  <mergeCells count="1">
    <mergeCell ref="C14:E1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9:Q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8.375" customWidth="1"/>
    <col min="4" max="5" width="12.5" bestFit="1" customWidth="1"/>
    <col min="6" max="6" width="10.125" bestFit="1" customWidth="1"/>
    <col min="7" max="7" width="12" bestFit="1" customWidth="1"/>
    <col min="8" max="8" width="8.375" customWidth="1"/>
    <col min="9" max="10" width="12.5" bestFit="1" customWidth="1"/>
    <col min="11" max="11" width="10.125" bestFit="1" customWidth="1"/>
    <col min="12" max="12" width="12" bestFit="1" customWidth="1"/>
    <col min="13" max="13" width="9.125" bestFit="1" customWidth="1"/>
    <col min="14" max="15" width="12.5" bestFit="1" customWidth="1"/>
    <col min="16" max="16" width="10.125" bestFit="1" customWidth="1"/>
    <col min="17" max="17" width="12" bestFit="1" customWidth="1"/>
  </cols>
  <sheetData>
    <row r="9" spans="2:17" ht="44.25" customHeight="1" thickBot="1" x14ac:dyDescent="0.25">
      <c r="C9" s="55" t="s">
        <v>63</v>
      </c>
      <c r="D9" s="55"/>
      <c r="E9" s="55"/>
      <c r="F9" s="55"/>
      <c r="G9" s="47"/>
      <c r="H9" s="55" t="s">
        <v>64</v>
      </c>
      <c r="I9" s="55"/>
      <c r="J9" s="55"/>
      <c r="K9" s="55"/>
      <c r="L9" s="47"/>
      <c r="M9" s="55" t="s">
        <v>131</v>
      </c>
      <c r="N9" s="55"/>
      <c r="O9" s="55"/>
      <c r="P9" s="55"/>
      <c r="Q9" s="47"/>
    </row>
    <row r="10" spans="2:17" ht="44.25" customHeight="1" thickBot="1" x14ac:dyDescent="0.25">
      <c r="C10" s="10" t="s">
        <v>31</v>
      </c>
      <c r="D10" s="10" t="s">
        <v>48</v>
      </c>
      <c r="E10" s="10" t="s">
        <v>49</v>
      </c>
      <c r="F10" s="10" t="s">
        <v>41</v>
      </c>
      <c r="G10" s="10" t="s">
        <v>50</v>
      </c>
      <c r="H10" s="10" t="s">
        <v>31</v>
      </c>
      <c r="I10" s="10" t="s">
        <v>65</v>
      </c>
      <c r="J10" s="10" t="s">
        <v>67</v>
      </c>
      <c r="K10" s="10" t="s">
        <v>66</v>
      </c>
      <c r="L10" s="10" t="s">
        <v>68</v>
      </c>
      <c r="M10" s="10" t="s">
        <v>31</v>
      </c>
      <c r="N10" s="10" t="s">
        <v>48</v>
      </c>
      <c r="O10" s="10" t="s">
        <v>49</v>
      </c>
      <c r="P10" s="10" t="s">
        <v>41</v>
      </c>
      <c r="Q10" s="10" t="s">
        <v>50</v>
      </c>
    </row>
    <row r="11" spans="2:17" ht="20.100000000000001" customHeight="1" thickBot="1" x14ac:dyDescent="0.25">
      <c r="B11" s="5" t="s">
        <v>0</v>
      </c>
      <c r="C11" s="18">
        <v>12</v>
      </c>
      <c r="D11" s="18">
        <v>5</v>
      </c>
      <c r="E11" s="18">
        <v>2</v>
      </c>
      <c r="F11" s="18">
        <v>4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38">
        <v>12</v>
      </c>
      <c r="N11" s="38">
        <v>5</v>
      </c>
      <c r="O11" s="38">
        <v>2</v>
      </c>
      <c r="P11" s="38">
        <v>4</v>
      </c>
      <c r="Q11" s="38">
        <v>1</v>
      </c>
    </row>
    <row r="12" spans="2:17" ht="20.100000000000001" customHeight="1" thickBot="1" x14ac:dyDescent="0.25">
      <c r="B12" s="6" t="s">
        <v>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</row>
    <row r="13" spans="2:17" ht="20.100000000000001" customHeight="1" thickBot="1" x14ac:dyDescent="0.25">
      <c r="B13" s="6" t="s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</row>
    <row r="14" spans="2:17" ht="20.100000000000001" customHeight="1" thickBot="1" x14ac:dyDescent="0.25">
      <c r="B14" s="6" t="s">
        <v>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</row>
    <row r="15" spans="2:17" ht="20.100000000000001" customHeight="1" thickBot="1" x14ac:dyDescent="0.25">
      <c r="B15" s="6" t="s">
        <v>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</row>
    <row r="16" spans="2:17" ht="20.100000000000001" customHeight="1" thickBot="1" x14ac:dyDescent="0.25">
      <c r="B16" s="6" t="s">
        <v>5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</row>
    <row r="17" spans="2:17" ht="20.100000000000001" customHeight="1" thickBot="1" x14ac:dyDescent="0.25">
      <c r="B17" s="6" t="s">
        <v>6</v>
      </c>
      <c r="C17" s="18">
        <v>4</v>
      </c>
      <c r="D17" s="18">
        <v>2</v>
      </c>
      <c r="E17" s="18">
        <v>1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38">
        <v>4</v>
      </c>
      <c r="N17" s="38">
        <v>2</v>
      </c>
      <c r="O17" s="38">
        <v>1</v>
      </c>
      <c r="P17" s="38">
        <v>1</v>
      </c>
      <c r="Q17" s="38">
        <v>0</v>
      </c>
    </row>
    <row r="18" spans="2:17" ht="20.100000000000001" customHeight="1" thickBot="1" x14ac:dyDescent="0.25">
      <c r="B18" s="6" t="s">
        <v>7</v>
      </c>
      <c r="C18" s="18">
        <v>4</v>
      </c>
      <c r="D18" s="18">
        <v>0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38">
        <v>4</v>
      </c>
      <c r="N18" s="38">
        <v>0</v>
      </c>
      <c r="O18" s="38">
        <v>4</v>
      </c>
      <c r="P18" s="38">
        <v>0</v>
      </c>
      <c r="Q18" s="38">
        <v>0</v>
      </c>
    </row>
    <row r="19" spans="2:17" ht="20.100000000000001" customHeight="1" thickBot="1" x14ac:dyDescent="0.25">
      <c r="B19" s="6" t="s">
        <v>8</v>
      </c>
      <c r="C19" s="18">
        <v>1</v>
      </c>
      <c r="D19" s="18">
        <v>0</v>
      </c>
      <c r="E19" s="18">
        <v>0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38">
        <v>1</v>
      </c>
      <c r="N19" s="38">
        <v>0</v>
      </c>
      <c r="O19" s="38">
        <v>0</v>
      </c>
      <c r="P19" s="38">
        <v>1</v>
      </c>
      <c r="Q19" s="38">
        <v>0</v>
      </c>
    </row>
    <row r="20" spans="2:17" ht="20.100000000000001" customHeight="1" thickBot="1" x14ac:dyDescent="0.25">
      <c r="B20" s="6" t="s">
        <v>9</v>
      </c>
      <c r="C20" s="18">
        <v>1</v>
      </c>
      <c r="D20" s="18">
        <v>0</v>
      </c>
      <c r="E20" s="18">
        <v>0</v>
      </c>
      <c r="F20" s="18">
        <v>1</v>
      </c>
      <c r="G20" s="18">
        <v>0</v>
      </c>
      <c r="H20" s="18">
        <v>1</v>
      </c>
      <c r="I20" s="18">
        <v>0</v>
      </c>
      <c r="J20" s="18">
        <v>1</v>
      </c>
      <c r="K20" s="18">
        <v>0</v>
      </c>
      <c r="L20" s="18">
        <v>0</v>
      </c>
      <c r="M20" s="38">
        <v>2</v>
      </c>
      <c r="N20" s="38">
        <v>0</v>
      </c>
      <c r="O20" s="38">
        <v>1</v>
      </c>
      <c r="P20" s="38">
        <v>1</v>
      </c>
      <c r="Q20" s="38">
        <v>0</v>
      </c>
    </row>
    <row r="21" spans="2:17" ht="20.100000000000001" customHeight="1" thickBot="1" x14ac:dyDescent="0.25">
      <c r="B21" s="6" t="s">
        <v>10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</row>
    <row r="22" spans="2:17" ht="20.100000000000001" customHeight="1" thickBot="1" x14ac:dyDescent="0.25">
      <c r="B22" s="6" t="s">
        <v>11</v>
      </c>
      <c r="C22" s="18">
        <v>10</v>
      </c>
      <c r="D22" s="18">
        <v>4</v>
      </c>
      <c r="E22" s="18">
        <v>3</v>
      </c>
      <c r="F22" s="18">
        <v>3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38">
        <v>10</v>
      </c>
      <c r="N22" s="38">
        <v>4</v>
      </c>
      <c r="O22" s="38">
        <v>3</v>
      </c>
      <c r="P22" s="38">
        <v>3</v>
      </c>
      <c r="Q22" s="38">
        <v>0</v>
      </c>
    </row>
    <row r="23" spans="2:17" ht="20.100000000000001" customHeight="1" thickBot="1" x14ac:dyDescent="0.25">
      <c r="B23" s="6" t="s">
        <v>12</v>
      </c>
      <c r="C23" s="18">
        <v>16</v>
      </c>
      <c r="D23" s="18">
        <v>3</v>
      </c>
      <c r="E23" s="18">
        <v>5</v>
      </c>
      <c r="F23" s="18">
        <v>3</v>
      </c>
      <c r="G23" s="18">
        <v>5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38">
        <v>16</v>
      </c>
      <c r="N23" s="38">
        <v>3</v>
      </c>
      <c r="O23" s="38">
        <v>5</v>
      </c>
      <c r="P23" s="38">
        <v>3</v>
      </c>
      <c r="Q23" s="38">
        <v>5</v>
      </c>
    </row>
    <row r="24" spans="2:17" ht="20.100000000000001" customHeight="1" thickBot="1" x14ac:dyDescent="0.25">
      <c r="B24" s="6" t="s">
        <v>13</v>
      </c>
      <c r="C24" s="18">
        <v>19</v>
      </c>
      <c r="D24" s="18">
        <v>10</v>
      </c>
      <c r="E24" s="18">
        <v>6</v>
      </c>
      <c r="F24" s="18">
        <v>0</v>
      </c>
      <c r="G24" s="18">
        <v>3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38">
        <v>19</v>
      </c>
      <c r="N24" s="38">
        <v>10</v>
      </c>
      <c r="O24" s="38">
        <v>6</v>
      </c>
      <c r="P24" s="38">
        <v>0</v>
      </c>
      <c r="Q24" s="38">
        <v>3</v>
      </c>
    </row>
    <row r="25" spans="2:17" ht="20.100000000000001" customHeight="1" thickBot="1" x14ac:dyDescent="0.25">
      <c r="B25" s="6" t="s">
        <v>14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</row>
    <row r="26" spans="2:17" ht="20.100000000000001" customHeight="1" thickBot="1" x14ac:dyDescent="0.25">
      <c r="B26" s="7" t="s">
        <v>15</v>
      </c>
      <c r="C26" s="18">
        <v>1</v>
      </c>
      <c r="D26" s="18">
        <v>0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38">
        <v>1</v>
      </c>
      <c r="N26" s="38">
        <v>0</v>
      </c>
      <c r="O26" s="38">
        <v>1</v>
      </c>
      <c r="P26" s="38">
        <v>0</v>
      </c>
      <c r="Q26" s="38">
        <v>0</v>
      </c>
    </row>
    <row r="27" spans="2:17" ht="20.100000000000001" customHeight="1" thickBot="1" x14ac:dyDescent="0.25">
      <c r="B27" s="8" t="s">
        <v>16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</row>
    <row r="28" spans="2:17" ht="20.100000000000001" customHeight="1" thickBot="1" x14ac:dyDescent="0.25">
      <c r="B28" s="9" t="s">
        <v>17</v>
      </c>
      <c r="C28" s="12">
        <f t="shared" ref="C28:Q28" si="0">SUM(C11:C27)</f>
        <v>68</v>
      </c>
      <c r="D28" s="12">
        <f t="shared" si="0"/>
        <v>24</v>
      </c>
      <c r="E28" s="12">
        <f t="shared" si="0"/>
        <v>22</v>
      </c>
      <c r="F28" s="12">
        <f t="shared" si="0"/>
        <v>13</v>
      </c>
      <c r="G28" s="12">
        <f t="shared" si="0"/>
        <v>9</v>
      </c>
      <c r="H28" s="12">
        <f t="shared" si="0"/>
        <v>1</v>
      </c>
      <c r="I28" s="12">
        <f t="shared" si="0"/>
        <v>0</v>
      </c>
      <c r="J28" s="12">
        <f t="shared" si="0"/>
        <v>1</v>
      </c>
      <c r="K28" s="12">
        <f t="shared" si="0"/>
        <v>0</v>
      </c>
      <c r="L28" s="12">
        <f t="shared" si="0"/>
        <v>0</v>
      </c>
      <c r="M28" s="12">
        <f t="shared" si="0"/>
        <v>69</v>
      </c>
      <c r="N28" s="12">
        <f t="shared" si="0"/>
        <v>24</v>
      </c>
      <c r="O28" s="12">
        <f t="shared" si="0"/>
        <v>23</v>
      </c>
      <c r="P28" s="12">
        <f t="shared" si="0"/>
        <v>13</v>
      </c>
      <c r="Q28" s="12">
        <f t="shared" si="0"/>
        <v>9</v>
      </c>
    </row>
    <row r="29" spans="2:17" x14ac:dyDescent="0.2">
      <c r="C29" s="16"/>
      <c r="D29" s="16"/>
      <c r="E29" s="16"/>
      <c r="F29" s="16"/>
      <c r="G29" s="16"/>
      <c r="H29" s="16"/>
      <c r="I29" s="16"/>
      <c r="J29" s="16"/>
      <c r="K29" s="16"/>
      <c r="L29" s="16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8:V30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125" bestFit="1" customWidth="1"/>
    <col min="4" max="4" width="10.75" bestFit="1" customWidth="1"/>
    <col min="5" max="5" width="12.625" bestFit="1" customWidth="1"/>
    <col min="6" max="6" width="9.625" bestFit="1" customWidth="1"/>
    <col min="7" max="8" width="10.75" customWidth="1"/>
    <col min="9" max="9" width="12.375" customWidth="1"/>
    <col min="10" max="10" width="10.75" customWidth="1"/>
    <col min="11" max="11" width="9.125" bestFit="1" customWidth="1"/>
    <col min="12" max="12" width="10.75" bestFit="1" customWidth="1"/>
    <col min="13" max="13" width="12.625" bestFit="1" customWidth="1"/>
    <col min="14" max="14" width="9.625" bestFit="1" customWidth="1"/>
    <col min="15" max="15" width="8.625" customWidth="1"/>
    <col min="16" max="16" width="10.75" bestFit="1" customWidth="1"/>
    <col min="17" max="17" width="12.625" bestFit="1" customWidth="1"/>
    <col min="18" max="18" width="8" bestFit="1" customWidth="1"/>
    <col min="19" max="19" width="8.625" customWidth="1"/>
    <col min="20" max="20" width="10.75" bestFit="1" customWidth="1"/>
    <col min="21" max="21" width="12.625" bestFit="1" customWidth="1"/>
    <col min="22" max="22" width="8" bestFit="1" customWidth="1"/>
    <col min="23" max="23" width="8.625" customWidth="1"/>
    <col min="24" max="24" width="10.75" bestFit="1" customWidth="1"/>
    <col min="25" max="25" width="12.625" bestFit="1" customWidth="1"/>
    <col min="26" max="26" width="8" bestFit="1" customWidth="1"/>
  </cols>
  <sheetData>
    <row r="8" spans="2:14" ht="14.25" customHeight="1" x14ac:dyDescent="0.2"/>
    <row r="9" spans="2:14" ht="44.25" customHeight="1" thickBot="1" x14ac:dyDescent="0.25">
      <c r="B9" s="40"/>
      <c r="C9" s="54" t="s">
        <v>118</v>
      </c>
      <c r="D9" s="55"/>
      <c r="E9" s="55"/>
      <c r="F9" s="55"/>
      <c r="G9" s="55"/>
      <c r="H9" s="55"/>
      <c r="I9" s="55"/>
      <c r="J9" s="47"/>
      <c r="K9" s="48" t="s">
        <v>118</v>
      </c>
      <c r="L9" s="48"/>
      <c r="M9" s="48"/>
      <c r="N9" s="48"/>
    </row>
    <row r="10" spans="2:14" ht="44.25" customHeight="1" thickBot="1" x14ac:dyDescent="0.25">
      <c r="B10" s="40"/>
      <c r="C10" s="70" t="s">
        <v>72</v>
      </c>
      <c r="D10" s="70"/>
      <c r="E10" s="70"/>
      <c r="F10" s="70"/>
      <c r="G10" s="70" t="s">
        <v>73</v>
      </c>
      <c r="H10" s="70"/>
      <c r="I10" s="70"/>
      <c r="J10" s="70"/>
      <c r="K10" s="71" t="s">
        <v>74</v>
      </c>
      <c r="L10" s="52"/>
      <c r="M10" s="52"/>
      <c r="N10" s="72"/>
    </row>
    <row r="11" spans="2:14" ht="44.25" customHeight="1" thickBot="1" x14ac:dyDescent="0.25">
      <c r="B11" s="40"/>
      <c r="C11" s="10" t="s">
        <v>31</v>
      </c>
      <c r="D11" s="10" t="s">
        <v>69</v>
      </c>
      <c r="E11" s="10" t="s">
        <v>70</v>
      </c>
      <c r="F11" s="10" t="s">
        <v>71</v>
      </c>
      <c r="G11" s="10" t="s">
        <v>31</v>
      </c>
      <c r="H11" s="10" t="s">
        <v>69</v>
      </c>
      <c r="I11" s="10" t="s">
        <v>70</v>
      </c>
      <c r="J11" s="10" t="s">
        <v>71</v>
      </c>
      <c r="K11" s="10" t="s">
        <v>31</v>
      </c>
      <c r="L11" s="10" t="s">
        <v>69</v>
      </c>
      <c r="M11" s="10" t="s">
        <v>70</v>
      </c>
      <c r="N11" s="10" t="s">
        <v>71</v>
      </c>
    </row>
    <row r="12" spans="2:14" ht="20.100000000000001" customHeight="1" thickBot="1" x14ac:dyDescent="0.25">
      <c r="B12" s="5" t="s">
        <v>0</v>
      </c>
      <c r="C12" s="18">
        <v>7</v>
      </c>
      <c r="D12" s="18">
        <v>7</v>
      </c>
      <c r="E12" s="18">
        <v>0</v>
      </c>
      <c r="F12" s="18">
        <v>0</v>
      </c>
      <c r="G12" s="18">
        <v>5</v>
      </c>
      <c r="H12" s="18">
        <v>4</v>
      </c>
      <c r="I12" s="18">
        <v>1</v>
      </c>
      <c r="J12" s="18">
        <v>0</v>
      </c>
      <c r="K12" s="38">
        <f>SUM(L12:N12)</f>
        <v>12</v>
      </c>
      <c r="L12" s="38">
        <f t="shared" ref="L12:L28" si="0">SUM(D12,H12)</f>
        <v>11</v>
      </c>
      <c r="M12" s="38">
        <f t="shared" ref="M12:M28" si="1">SUM(E12,I12)</f>
        <v>1</v>
      </c>
      <c r="N12" s="38">
        <f t="shared" ref="N12:N28" si="2">SUM(F12,J12)</f>
        <v>0</v>
      </c>
    </row>
    <row r="13" spans="2:14" ht="20.100000000000001" customHeight="1" thickBot="1" x14ac:dyDescent="0.25">
      <c r="B13" s="6" t="s">
        <v>1</v>
      </c>
      <c r="C13" s="18">
        <v>1</v>
      </c>
      <c r="D13" s="18">
        <v>0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38">
        <f t="shared" ref="K13:K28" si="3">SUM(L13:N13)</f>
        <v>1</v>
      </c>
      <c r="L13" s="38">
        <f t="shared" si="0"/>
        <v>0</v>
      </c>
      <c r="M13" s="38">
        <f t="shared" si="1"/>
        <v>1</v>
      </c>
      <c r="N13" s="38">
        <f t="shared" si="2"/>
        <v>0</v>
      </c>
    </row>
    <row r="14" spans="2:14" ht="20.100000000000001" customHeight="1" thickBot="1" x14ac:dyDescent="0.25">
      <c r="B14" s="6" t="s">
        <v>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38">
        <f t="shared" si="3"/>
        <v>0</v>
      </c>
      <c r="L14" s="38">
        <f t="shared" si="0"/>
        <v>0</v>
      </c>
      <c r="M14" s="38">
        <f t="shared" si="1"/>
        <v>0</v>
      </c>
      <c r="N14" s="38">
        <f t="shared" si="2"/>
        <v>0</v>
      </c>
    </row>
    <row r="15" spans="2:14" ht="20.100000000000001" customHeight="1" thickBot="1" x14ac:dyDescent="0.25">
      <c r="B15" s="6" t="s">
        <v>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38">
        <f t="shared" si="3"/>
        <v>0</v>
      </c>
      <c r="L15" s="38">
        <f t="shared" si="0"/>
        <v>0</v>
      </c>
      <c r="M15" s="38">
        <f t="shared" si="1"/>
        <v>0</v>
      </c>
      <c r="N15" s="38">
        <f t="shared" si="2"/>
        <v>0</v>
      </c>
    </row>
    <row r="16" spans="2:14" ht="20.100000000000001" customHeight="1" thickBot="1" x14ac:dyDescent="0.25">
      <c r="B16" s="6" t="s">
        <v>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38">
        <f t="shared" si="3"/>
        <v>0</v>
      </c>
      <c r="L16" s="38">
        <f t="shared" si="0"/>
        <v>0</v>
      </c>
      <c r="M16" s="38">
        <f t="shared" si="1"/>
        <v>0</v>
      </c>
      <c r="N16" s="38">
        <f t="shared" si="2"/>
        <v>0</v>
      </c>
    </row>
    <row r="17" spans="2:22" ht="20.100000000000001" customHeight="1" thickBot="1" x14ac:dyDescent="0.25">
      <c r="B17" s="6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38">
        <f t="shared" si="3"/>
        <v>0</v>
      </c>
      <c r="L17" s="38">
        <f t="shared" si="0"/>
        <v>0</v>
      </c>
      <c r="M17" s="38">
        <f t="shared" si="1"/>
        <v>0</v>
      </c>
      <c r="N17" s="38">
        <f t="shared" si="2"/>
        <v>0</v>
      </c>
    </row>
    <row r="18" spans="2:22" ht="20.100000000000001" customHeight="1" thickBot="1" x14ac:dyDescent="0.25">
      <c r="B18" s="6" t="s">
        <v>6</v>
      </c>
      <c r="C18" s="18">
        <v>8</v>
      </c>
      <c r="D18" s="18">
        <v>4</v>
      </c>
      <c r="E18" s="18">
        <v>4</v>
      </c>
      <c r="F18" s="18">
        <v>0</v>
      </c>
      <c r="G18" s="18">
        <v>3</v>
      </c>
      <c r="H18" s="18">
        <v>1</v>
      </c>
      <c r="I18" s="18">
        <v>2</v>
      </c>
      <c r="J18" s="18">
        <v>0</v>
      </c>
      <c r="K18" s="38">
        <f t="shared" si="3"/>
        <v>11</v>
      </c>
      <c r="L18" s="38">
        <f t="shared" si="0"/>
        <v>5</v>
      </c>
      <c r="M18" s="38">
        <f t="shared" si="1"/>
        <v>6</v>
      </c>
      <c r="N18" s="38">
        <f t="shared" si="2"/>
        <v>0</v>
      </c>
    </row>
    <row r="19" spans="2:22" ht="20.100000000000001" customHeight="1" thickBot="1" x14ac:dyDescent="0.25">
      <c r="B19" s="6" t="s">
        <v>7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38">
        <f t="shared" si="3"/>
        <v>0</v>
      </c>
      <c r="L19" s="38">
        <f t="shared" si="0"/>
        <v>0</v>
      </c>
      <c r="M19" s="38">
        <f t="shared" si="1"/>
        <v>0</v>
      </c>
      <c r="N19" s="38">
        <f t="shared" si="2"/>
        <v>0</v>
      </c>
    </row>
    <row r="20" spans="2:22" ht="20.100000000000001" customHeight="1" thickBot="1" x14ac:dyDescent="0.25">
      <c r="B20" s="6" t="s">
        <v>8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38">
        <f t="shared" si="3"/>
        <v>0</v>
      </c>
      <c r="L20" s="38">
        <f t="shared" si="0"/>
        <v>0</v>
      </c>
      <c r="M20" s="38">
        <f t="shared" si="1"/>
        <v>0</v>
      </c>
      <c r="N20" s="38">
        <f t="shared" si="2"/>
        <v>0</v>
      </c>
    </row>
    <row r="21" spans="2:22" ht="20.100000000000001" customHeight="1" thickBot="1" x14ac:dyDescent="0.25">
      <c r="B21" s="6" t="s">
        <v>9</v>
      </c>
      <c r="C21" s="18">
        <v>1</v>
      </c>
      <c r="D21" s="18">
        <v>0</v>
      </c>
      <c r="E21" s="18">
        <v>1</v>
      </c>
      <c r="F21" s="18">
        <v>0</v>
      </c>
      <c r="G21" s="18">
        <v>1</v>
      </c>
      <c r="H21" s="18">
        <v>1</v>
      </c>
      <c r="I21" s="18">
        <v>0</v>
      </c>
      <c r="J21" s="18">
        <v>0</v>
      </c>
      <c r="K21" s="38">
        <f t="shared" si="3"/>
        <v>2</v>
      </c>
      <c r="L21" s="38">
        <f t="shared" si="0"/>
        <v>1</v>
      </c>
      <c r="M21" s="38">
        <f t="shared" si="1"/>
        <v>1</v>
      </c>
      <c r="N21" s="38">
        <f t="shared" si="2"/>
        <v>0</v>
      </c>
    </row>
    <row r="22" spans="2:22" ht="20.100000000000001" customHeight="1" thickBot="1" x14ac:dyDescent="0.25">
      <c r="B22" s="6" t="s">
        <v>10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38">
        <f t="shared" si="3"/>
        <v>0</v>
      </c>
      <c r="L22" s="38">
        <f t="shared" si="0"/>
        <v>0</v>
      </c>
      <c r="M22" s="38">
        <f t="shared" si="1"/>
        <v>0</v>
      </c>
      <c r="N22" s="38">
        <f t="shared" si="2"/>
        <v>0</v>
      </c>
    </row>
    <row r="23" spans="2:22" ht="20.100000000000001" customHeight="1" thickBot="1" x14ac:dyDescent="0.25">
      <c r="B23" s="6" t="s">
        <v>11</v>
      </c>
      <c r="C23" s="18">
        <v>7</v>
      </c>
      <c r="D23" s="18">
        <v>7</v>
      </c>
      <c r="E23" s="18">
        <v>0</v>
      </c>
      <c r="F23" s="18">
        <v>0</v>
      </c>
      <c r="G23" s="18">
        <v>3</v>
      </c>
      <c r="H23" s="18">
        <v>3</v>
      </c>
      <c r="I23" s="18">
        <v>0</v>
      </c>
      <c r="J23" s="18">
        <v>0</v>
      </c>
      <c r="K23" s="38">
        <f t="shared" si="3"/>
        <v>10</v>
      </c>
      <c r="L23" s="38">
        <f t="shared" si="0"/>
        <v>10</v>
      </c>
      <c r="M23" s="38">
        <f t="shared" si="1"/>
        <v>0</v>
      </c>
      <c r="N23" s="38">
        <f t="shared" si="2"/>
        <v>0</v>
      </c>
    </row>
    <row r="24" spans="2:22" ht="20.100000000000001" customHeight="1" thickBot="1" x14ac:dyDescent="0.25">
      <c r="B24" s="6" t="s">
        <v>12</v>
      </c>
      <c r="C24" s="18">
        <v>15</v>
      </c>
      <c r="D24" s="18">
        <v>9</v>
      </c>
      <c r="E24" s="18">
        <v>6</v>
      </c>
      <c r="F24" s="18">
        <v>0</v>
      </c>
      <c r="G24" s="18">
        <v>7</v>
      </c>
      <c r="H24" s="18">
        <v>7</v>
      </c>
      <c r="I24" s="18">
        <v>0</v>
      </c>
      <c r="J24" s="18">
        <v>0</v>
      </c>
      <c r="K24" s="38">
        <f t="shared" si="3"/>
        <v>22</v>
      </c>
      <c r="L24" s="38">
        <f t="shared" si="0"/>
        <v>16</v>
      </c>
      <c r="M24" s="38">
        <f t="shared" si="1"/>
        <v>6</v>
      </c>
      <c r="N24" s="38">
        <f t="shared" si="2"/>
        <v>0</v>
      </c>
    </row>
    <row r="25" spans="2:22" ht="20.100000000000001" customHeight="1" thickBot="1" x14ac:dyDescent="0.25">
      <c r="B25" s="6" t="s">
        <v>13</v>
      </c>
      <c r="C25" s="18">
        <v>17</v>
      </c>
      <c r="D25" s="18">
        <v>4</v>
      </c>
      <c r="E25" s="18">
        <v>13</v>
      </c>
      <c r="F25" s="18">
        <v>0</v>
      </c>
      <c r="G25" s="18">
        <v>3</v>
      </c>
      <c r="H25" s="18">
        <v>2</v>
      </c>
      <c r="I25" s="18">
        <v>1</v>
      </c>
      <c r="J25" s="18">
        <v>0</v>
      </c>
      <c r="K25" s="38">
        <f t="shared" si="3"/>
        <v>20</v>
      </c>
      <c r="L25" s="38">
        <f t="shared" si="0"/>
        <v>6</v>
      </c>
      <c r="M25" s="38">
        <f t="shared" si="1"/>
        <v>14</v>
      </c>
      <c r="N25" s="38">
        <f t="shared" si="2"/>
        <v>0</v>
      </c>
    </row>
    <row r="26" spans="2:22" ht="20.100000000000001" customHeight="1" thickBot="1" x14ac:dyDescent="0.25">
      <c r="B26" s="6" t="s">
        <v>14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38">
        <f t="shared" si="3"/>
        <v>0</v>
      </c>
      <c r="L26" s="38">
        <f t="shared" si="0"/>
        <v>0</v>
      </c>
      <c r="M26" s="38">
        <f t="shared" si="1"/>
        <v>0</v>
      </c>
      <c r="N26" s="38">
        <f t="shared" si="2"/>
        <v>0</v>
      </c>
    </row>
    <row r="27" spans="2:22" ht="20.100000000000001" customHeight="1" thickBot="1" x14ac:dyDescent="0.25">
      <c r="B27" s="7" t="s">
        <v>15</v>
      </c>
      <c r="C27" s="18">
        <v>1</v>
      </c>
      <c r="D27" s="18">
        <v>0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38">
        <f t="shared" si="3"/>
        <v>1</v>
      </c>
      <c r="L27" s="38">
        <f t="shared" si="0"/>
        <v>0</v>
      </c>
      <c r="M27" s="38">
        <f t="shared" si="1"/>
        <v>1</v>
      </c>
      <c r="N27" s="38">
        <f t="shared" si="2"/>
        <v>0</v>
      </c>
    </row>
    <row r="28" spans="2:22" ht="20.100000000000001" customHeight="1" thickBot="1" x14ac:dyDescent="0.25">
      <c r="B28" s="8" t="s">
        <v>16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38">
        <f t="shared" si="3"/>
        <v>0</v>
      </c>
      <c r="L28" s="38">
        <f t="shared" si="0"/>
        <v>0</v>
      </c>
      <c r="M28" s="38">
        <f t="shared" si="1"/>
        <v>0</v>
      </c>
      <c r="N28" s="38">
        <f t="shared" si="2"/>
        <v>0</v>
      </c>
    </row>
    <row r="29" spans="2:22" ht="20.100000000000001" customHeight="1" thickBot="1" x14ac:dyDescent="0.25">
      <c r="B29" s="9" t="s">
        <v>31</v>
      </c>
      <c r="C29" s="12">
        <f t="shared" ref="C29:J29" si="4">SUM(C12:C28)</f>
        <v>57</v>
      </c>
      <c r="D29" s="12">
        <f t="shared" si="4"/>
        <v>31</v>
      </c>
      <c r="E29" s="12">
        <f t="shared" si="4"/>
        <v>26</v>
      </c>
      <c r="F29" s="12">
        <f t="shared" si="4"/>
        <v>0</v>
      </c>
      <c r="G29" s="12">
        <f t="shared" si="4"/>
        <v>22</v>
      </c>
      <c r="H29" s="12">
        <f t="shared" si="4"/>
        <v>18</v>
      </c>
      <c r="I29" s="12">
        <f t="shared" si="4"/>
        <v>4</v>
      </c>
      <c r="J29" s="12">
        <f t="shared" si="4"/>
        <v>0</v>
      </c>
      <c r="K29" s="12">
        <f t="shared" ref="K29:N29" si="5">SUM(K12:K28)</f>
        <v>79</v>
      </c>
      <c r="L29" s="12">
        <f t="shared" si="5"/>
        <v>49</v>
      </c>
      <c r="M29" s="12">
        <f t="shared" si="5"/>
        <v>30</v>
      </c>
      <c r="N29" s="12">
        <f t="shared" si="5"/>
        <v>0</v>
      </c>
    </row>
    <row r="30" spans="2:22" x14ac:dyDescent="0.2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</sheetData>
  <mergeCells count="5">
    <mergeCell ref="G10:J10"/>
    <mergeCell ref="K10:N10"/>
    <mergeCell ref="K9:N9"/>
    <mergeCell ref="C9:J9"/>
    <mergeCell ref="C10:F10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Inicio</vt:lpstr>
      <vt:lpstr>Denuncias</vt:lpstr>
      <vt:lpstr>Renuncias</vt:lpstr>
      <vt:lpstr>Víctimas</vt:lpstr>
      <vt:lpstr>Movimiento</vt:lpstr>
      <vt:lpstr>Delitos</vt:lpstr>
      <vt:lpstr>Órdenes y Medidas</vt:lpstr>
      <vt:lpstr>Personas Enjuiciadas</vt:lpstr>
      <vt:lpstr>Terminación</vt:lpstr>
      <vt:lpstr>Penal_Movimientos_TSJ</vt:lpstr>
      <vt:lpstr>Jdos Penal_Personas Enjuiciadas</vt:lpstr>
      <vt:lpstr>Jdos Penal_Sentencias</vt:lpstr>
      <vt:lpstr>Jdos Guardia_Asuntos</vt:lpstr>
      <vt:lpstr>Jdos Guardia_Órdenes Protección</vt:lpstr>
      <vt:lpstr>Audiencias_Pers Enjuiciadas</vt:lpstr>
      <vt:lpstr>Audiencias_Sentencias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Lorenzo Carlos Yenes Salas</cp:lastModifiedBy>
  <cp:lastPrinted>2019-09-06T09:56:12Z</cp:lastPrinted>
  <dcterms:created xsi:type="dcterms:W3CDTF">2018-12-11T12:27:19Z</dcterms:created>
  <dcterms:modified xsi:type="dcterms:W3CDTF">2026-10-20T08:52:11Z</dcterms:modified>
</cp:coreProperties>
</file>